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tabRatio="857" activeTab="0"/>
  </bookViews>
  <sheets>
    <sheet name="przedsiewziecia ver 1b" sheetId="1" r:id="rId1"/>
  </sheets>
  <definedNames/>
  <calcPr fullCalcOnLoad="1"/>
</workbook>
</file>

<file path=xl/comments1.xml><?xml version="1.0" encoding="utf-8"?>
<comments xmlns="http://schemas.openxmlformats.org/spreadsheetml/2006/main">
  <authors>
    <author>AJG</author>
    <author>Adam Głębski</author>
    <author>Oem</author>
  </authors>
  <commentList>
    <comment ref="B8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8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D8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okres finansowania - może być późniejszy niż okres realizacji
(w wierszu z klasyfikacją)</t>
        </r>
      </text>
    </comment>
    <comment ref="H8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8" authorId="1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N8" authorId="1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9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  <comment ref="C72" authorId="2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<sst xmlns="http://schemas.openxmlformats.org/spreadsheetml/2006/main" count="90" uniqueCount="48">
  <si>
    <t>x</t>
  </si>
  <si>
    <t>Lp</t>
  </si>
  <si>
    <t xml:space="preserve">Nazwa i cel </t>
  </si>
  <si>
    <t>jednostka odpowiedzialna</t>
  </si>
  <si>
    <t>Klas. Budżet.</t>
  </si>
  <si>
    <t>łączne nakłady finansowe</t>
  </si>
  <si>
    <t>wydatki poniesione w latach poprzednich</t>
  </si>
  <si>
    <t>Limit zobowiązań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</si>
  <si>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</si>
  <si>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</si>
  <si>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</si>
  <si>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</si>
  <si>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</si>
  <si>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</si>
  <si>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</si>
  <si>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</si>
  <si>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</si>
  <si>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</si>
  <si>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</si>
  <si>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</si>
  <si>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</si>
  <si>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Umowa 1 ogółem</t>
  </si>
  <si>
    <t>Umowa 2 ogółem</t>
  </si>
  <si>
    <t>3) gwarancje i poręczenia udzielane przez jednostki samorządu terytorialnego.(razem)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</si>
  <si>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</si>
  <si>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</si>
  <si>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</si>
  <si>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</si>
  <si>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</si>
  <si>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</si>
  <si>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 xml:space="preserve">  wyszczególnienie  wydatków na programy wg klasyfikacji budżetowej</t>
  </si>
  <si>
    <t xml:space="preserve">program 1 ogółem  </t>
  </si>
  <si>
    <t>program  3</t>
  </si>
  <si>
    <t>M. Łomża</t>
  </si>
  <si>
    <t xml:space="preserve"> M Łomża</t>
  </si>
  <si>
    <t>do Uchwały Nr</t>
  </si>
  <si>
    <t>Rady Miejskiej Łomży</t>
  </si>
  <si>
    <t>z dnia</t>
  </si>
  <si>
    <t>Załącznik Nr 1</t>
  </si>
  <si>
    <t xml:space="preserve">    </t>
  </si>
  <si>
    <t>Wykaz przedsięwzięć do WPF na lata 2012-2015</t>
  </si>
  <si>
    <t>program  4  ogółem</t>
  </si>
  <si>
    <t>wyszczególnienie  wydatków na  na programy  wg klasyfikacji  budż</t>
  </si>
  <si>
    <t>program  II  ogółem</t>
  </si>
  <si>
    <t xml:space="preserve"> wyszczególnienie  wydatkow  na program  wg klasyfikacji  budzętowej </t>
  </si>
  <si>
    <t xml:space="preserve"> 600    60016</t>
  </si>
  <si>
    <t>75023</t>
  </si>
  <si>
    <t xml:space="preserve">program 5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</si>
</sst>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35">
    <font>
      <sz val="11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sz val="10"/>
      <color indexed="12"/>
      <name val="Czcionka tekstu podstawowego"/>
      <family val="0"/>
    </font>
    <font>
      <b/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4" fontId="26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32" fillId="0" borderId="0" xfId="0" applyFont="1" applyAlignment="1">
      <alignment/>
    </xf>
    <xf numFmtId="4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26" fillId="0" borderId="11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N74"/>
  <sheetViews>
    <sheetView tabSelected="1" zoomScale="75" zoomScaleNormal="75" zoomScalePageLayoutView="0" workbookViewId="0" topLeftCell="E1">
      <selection activeCell="Q18" sqref="Q18"/>
    </sheetView>
  </sheetViews>
  <sheetFormatPr defaultColWidth="8.796875" defaultRowHeight="14.25"/>
  <cols>
    <col min="1" max="1" width="2.59765625" style="0" customWidth="1"/>
    <col min="2" max="2" width="56" style="0" customWidth="1"/>
    <col min="3" max="3" width="8.19921875" style="0" customWidth="1"/>
    <col min="4" max="4" width="5.3984375" style="0" customWidth="1"/>
    <col min="5" max="5" width="5.59765625" style="0" customWidth="1"/>
    <col min="6" max="6" width="4.59765625" style="0" customWidth="1"/>
    <col min="7" max="7" width="9.69921875" style="0" customWidth="1"/>
    <col min="8" max="8" width="13.3984375" style="0" customWidth="1"/>
    <col min="9" max="9" width="12.8984375" style="0" customWidth="1"/>
    <col min="10" max="10" width="12.69921875" style="0" customWidth="1"/>
    <col min="11" max="11" width="13" style="0" customWidth="1"/>
    <col min="12" max="12" width="12.8984375" style="0" customWidth="1"/>
    <col min="13" max="13" width="12.3984375" style="0" bestFit="1" customWidth="1"/>
    <col min="14" max="14" width="13.3984375" style="0" customWidth="1"/>
  </cols>
  <sheetData>
    <row r="1" ht="14.25">
      <c r="M1" s="25" t="s">
        <v>38</v>
      </c>
    </row>
    <row r="2" ht="14.25">
      <c r="M2" s="25" t="s">
        <v>35</v>
      </c>
    </row>
    <row r="3" ht="14.25">
      <c r="M3" s="25" t="s">
        <v>36</v>
      </c>
    </row>
    <row r="4" ht="14.25">
      <c r="M4" s="25" t="s">
        <v>37</v>
      </c>
    </row>
    <row r="5" spans="8:13" ht="14.25">
      <c r="H5" s="22"/>
      <c r="I5" s="22"/>
      <c r="J5" s="22"/>
      <c r="K5" s="22"/>
      <c r="L5" s="22"/>
      <c r="M5" s="22"/>
    </row>
    <row r="6" spans="1:14" ht="23.25">
      <c r="A6" s="45" t="s">
        <v>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46" t="s">
        <v>1</v>
      </c>
      <c r="B8" s="46" t="s">
        <v>2</v>
      </c>
      <c r="C8" s="46" t="s">
        <v>3</v>
      </c>
      <c r="D8" s="46" t="s">
        <v>29</v>
      </c>
      <c r="E8" s="46"/>
      <c r="F8" s="46" t="s">
        <v>4</v>
      </c>
      <c r="G8" s="46"/>
      <c r="H8" s="46" t="s">
        <v>5</v>
      </c>
      <c r="I8" s="46" t="s">
        <v>6</v>
      </c>
      <c r="J8" s="47" t="s">
        <v>28</v>
      </c>
      <c r="K8" s="48"/>
      <c r="L8" s="48"/>
      <c r="M8" s="48"/>
      <c r="N8" s="46" t="s">
        <v>7</v>
      </c>
    </row>
    <row r="9" spans="1:14" ht="14.25">
      <c r="A9" s="46"/>
      <c r="B9" s="46"/>
      <c r="C9" s="46"/>
      <c r="D9" s="19" t="s">
        <v>26</v>
      </c>
      <c r="E9" s="19" t="s">
        <v>27</v>
      </c>
      <c r="F9" s="19" t="s">
        <v>8</v>
      </c>
      <c r="G9" s="19" t="s">
        <v>9</v>
      </c>
      <c r="H9" s="46"/>
      <c r="I9" s="46"/>
      <c r="J9" s="20">
        <v>2012</v>
      </c>
      <c r="K9" s="19">
        <v>2013</v>
      </c>
      <c r="L9" s="19">
        <v>2014</v>
      </c>
      <c r="M9" s="19">
        <v>2015</v>
      </c>
      <c r="N9" s="46"/>
    </row>
    <row r="10" spans="1:14" ht="14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9</v>
      </c>
      <c r="I10" s="2">
        <v>10</v>
      </c>
      <c r="J10" s="2">
        <v>11</v>
      </c>
      <c r="K10" s="2">
        <v>12</v>
      </c>
      <c r="L10" s="2">
        <v>13</v>
      </c>
      <c r="M10" s="2"/>
      <c r="N10" s="2">
        <v>16</v>
      </c>
    </row>
    <row r="11" spans="1:14" ht="18.75">
      <c r="A11" s="3"/>
      <c r="B11" s="42" t="s">
        <v>10</v>
      </c>
      <c r="C11" s="43"/>
      <c r="D11" s="43"/>
      <c r="E11" s="43"/>
      <c r="F11" s="43"/>
      <c r="G11" s="43"/>
      <c r="H11" s="11">
        <f aca="true" t="shared" si="0" ref="H11:N11">SUM(H12:H13)</f>
        <v>43473271</v>
      </c>
      <c r="I11" s="11">
        <f t="shared" si="0"/>
        <v>1162655</v>
      </c>
      <c r="J11" s="11">
        <f t="shared" si="0"/>
        <v>17925498</v>
      </c>
      <c r="K11" s="11">
        <f t="shared" si="0"/>
        <v>19503158</v>
      </c>
      <c r="L11" s="11">
        <f t="shared" si="0"/>
        <v>4881960</v>
      </c>
      <c r="M11" s="11">
        <f t="shared" si="0"/>
        <v>0</v>
      </c>
      <c r="N11" s="11">
        <f t="shared" si="0"/>
        <v>42310616</v>
      </c>
    </row>
    <row r="12" spans="1:14" ht="18.75">
      <c r="A12" s="4"/>
      <c r="B12" s="44" t="s">
        <v>11</v>
      </c>
      <c r="C12" s="44"/>
      <c r="D12" s="44"/>
      <c r="E12" s="44"/>
      <c r="F12" s="44"/>
      <c r="G12" s="44"/>
      <c r="H12" s="12">
        <f>+H15+H52+H62</f>
        <v>0</v>
      </c>
      <c r="I12" s="12">
        <f>+I15+I52+I62</f>
        <v>0</v>
      </c>
      <c r="J12" s="12">
        <v>0</v>
      </c>
      <c r="K12" s="12">
        <v>0</v>
      </c>
      <c r="L12" s="12">
        <v>0</v>
      </c>
      <c r="M12" s="12">
        <v>0</v>
      </c>
      <c r="N12" s="12"/>
    </row>
    <row r="13" spans="1:14" ht="18.75">
      <c r="A13" s="4"/>
      <c r="B13" s="44" t="s">
        <v>12</v>
      </c>
      <c r="C13" s="44"/>
      <c r="D13" s="44"/>
      <c r="E13" s="44"/>
      <c r="F13" s="44"/>
      <c r="G13" s="44"/>
      <c r="H13" s="12">
        <f>(H16+H53)</f>
        <v>43473271</v>
      </c>
      <c r="I13" s="12">
        <f aca="true" t="shared" si="1" ref="I13:N13">(I16+I53)</f>
        <v>1162655</v>
      </c>
      <c r="J13" s="12">
        <f t="shared" si="1"/>
        <v>17925498</v>
      </c>
      <c r="K13" s="12">
        <f t="shared" si="1"/>
        <v>19503158</v>
      </c>
      <c r="L13" s="12">
        <f t="shared" si="1"/>
        <v>4881960</v>
      </c>
      <c r="M13" s="12">
        <f t="shared" si="1"/>
        <v>0</v>
      </c>
      <c r="N13" s="12">
        <f t="shared" si="1"/>
        <v>42310616</v>
      </c>
    </row>
    <row r="14" spans="1:14" ht="15.75">
      <c r="A14" s="4"/>
      <c r="B14" s="41" t="s">
        <v>13</v>
      </c>
      <c r="C14" s="41"/>
      <c r="D14" s="41"/>
      <c r="E14" s="41"/>
      <c r="F14" s="41"/>
      <c r="G14" s="41"/>
      <c r="H14" s="12">
        <f>SUM(H15:H16)</f>
        <v>43473271</v>
      </c>
      <c r="I14" s="12">
        <f aca="true" t="shared" si="2" ref="I14:N14">SUM(I15:I16)</f>
        <v>1162655</v>
      </c>
      <c r="J14" s="12">
        <f t="shared" si="2"/>
        <v>17925498</v>
      </c>
      <c r="K14" s="12">
        <f t="shared" si="2"/>
        <v>19503158</v>
      </c>
      <c r="L14" s="12">
        <f t="shared" si="2"/>
        <v>4881960</v>
      </c>
      <c r="M14" s="12">
        <f t="shared" si="2"/>
        <v>0</v>
      </c>
      <c r="N14" s="12">
        <f t="shared" si="2"/>
        <v>42310616</v>
      </c>
    </row>
    <row r="15" spans="1:14" ht="15.75">
      <c r="A15" s="4"/>
      <c r="B15" s="41" t="s">
        <v>11</v>
      </c>
      <c r="C15" s="41"/>
      <c r="D15" s="41"/>
      <c r="E15" s="41"/>
      <c r="F15" s="41"/>
      <c r="G15" s="41"/>
      <c r="H15" s="12">
        <f>+H18+H36+H42</f>
        <v>0</v>
      </c>
      <c r="I15" s="12">
        <f>+I18+I36+I42</f>
        <v>0</v>
      </c>
      <c r="J15" s="12">
        <f>+J18+J36+J42</f>
        <v>0</v>
      </c>
      <c r="K15" s="12">
        <f>+K18+K36+K42</f>
        <v>0</v>
      </c>
      <c r="L15" s="12">
        <f>+L18+L36+L42</f>
        <v>0</v>
      </c>
      <c r="M15" s="12">
        <v>0</v>
      </c>
      <c r="N15" s="12">
        <f>+N18+N36+N42</f>
        <v>0</v>
      </c>
    </row>
    <row r="16" spans="1:14" ht="15.75">
      <c r="A16" s="4"/>
      <c r="B16" s="41" t="s">
        <v>12</v>
      </c>
      <c r="C16" s="41"/>
      <c r="D16" s="41"/>
      <c r="E16" s="41"/>
      <c r="F16" s="41"/>
      <c r="G16" s="41"/>
      <c r="H16" s="12">
        <f aca="true" t="shared" si="3" ref="H16:M16">SUM(H17+H35+H41)</f>
        <v>43473271</v>
      </c>
      <c r="I16" s="12">
        <f t="shared" si="3"/>
        <v>1162655</v>
      </c>
      <c r="J16" s="12">
        <f t="shared" si="3"/>
        <v>17925498</v>
      </c>
      <c r="K16" s="12">
        <f t="shared" si="3"/>
        <v>19503158</v>
      </c>
      <c r="L16" s="12">
        <f t="shared" si="3"/>
        <v>4881960</v>
      </c>
      <c r="M16" s="12">
        <f t="shared" si="3"/>
        <v>0</v>
      </c>
      <c r="N16" s="12">
        <f>SUM(J16:M16)</f>
        <v>42310616</v>
      </c>
    </row>
    <row r="17" spans="1:14" ht="15">
      <c r="A17" s="5"/>
      <c r="B17" s="38" t="s">
        <v>14</v>
      </c>
      <c r="C17" s="39"/>
      <c r="D17" s="39"/>
      <c r="E17" s="39"/>
      <c r="F17" s="39"/>
      <c r="G17" s="39"/>
      <c r="H17" s="12">
        <f aca="true" t="shared" si="4" ref="H17:N17">SUM(H18:H19)</f>
        <v>22554232</v>
      </c>
      <c r="I17" s="12">
        <f t="shared" si="4"/>
        <v>863616</v>
      </c>
      <c r="J17" s="12">
        <f t="shared" si="4"/>
        <v>12805498</v>
      </c>
      <c r="K17" s="12">
        <f t="shared" si="4"/>
        <v>4003158</v>
      </c>
      <c r="L17" s="12">
        <f t="shared" si="4"/>
        <v>4881960</v>
      </c>
      <c r="M17" s="12">
        <f t="shared" si="4"/>
        <v>0</v>
      </c>
      <c r="N17" s="12">
        <f t="shared" si="4"/>
        <v>21690616</v>
      </c>
    </row>
    <row r="18" spans="1:14" ht="15">
      <c r="A18" s="5"/>
      <c r="B18" s="40" t="s">
        <v>24</v>
      </c>
      <c r="C18" s="40"/>
      <c r="D18" s="40"/>
      <c r="E18" s="40"/>
      <c r="F18" s="40"/>
      <c r="G18" s="40"/>
      <c r="H18" s="12"/>
      <c r="I18" s="12"/>
      <c r="J18" s="12"/>
      <c r="K18" s="12"/>
      <c r="L18" s="12"/>
      <c r="M18" s="12"/>
      <c r="N18" s="12"/>
    </row>
    <row r="19" spans="1:14" ht="15">
      <c r="A19" s="5"/>
      <c r="B19" s="40" t="s">
        <v>25</v>
      </c>
      <c r="C19" s="40"/>
      <c r="D19" s="40"/>
      <c r="E19" s="40"/>
      <c r="F19" s="40"/>
      <c r="G19" s="40"/>
      <c r="H19" s="12">
        <f>SUM(H20+H23+H25+H27+H29)</f>
        <v>22554232</v>
      </c>
      <c r="I19" s="12">
        <f>SUM(I20+I23+I25+I27+I29)</f>
        <v>863616</v>
      </c>
      <c r="J19" s="12">
        <f>SUM(J20+J23+J25+J27+J29)</f>
        <v>12805498</v>
      </c>
      <c r="K19" s="12">
        <f>SUM(K20+K23+K25+K27+K29)</f>
        <v>4003158</v>
      </c>
      <c r="L19" s="12">
        <f>SUM(L20+L23+L25+L27+L29)</f>
        <v>4881960</v>
      </c>
      <c r="M19" s="12">
        <f>SUM(M20+M25+M27+M33)</f>
        <v>0</v>
      </c>
      <c r="N19" s="12">
        <f>SUM(J19:M19)</f>
        <v>21690616</v>
      </c>
    </row>
    <row r="20" spans="1:14" ht="15">
      <c r="A20" s="5"/>
      <c r="B20" s="6" t="s">
        <v>31</v>
      </c>
      <c r="C20" s="34" t="s">
        <v>33</v>
      </c>
      <c r="D20" s="15"/>
      <c r="E20" s="6"/>
      <c r="F20" s="37" t="s">
        <v>0</v>
      </c>
      <c r="G20" s="37"/>
      <c r="H20" s="12">
        <f aca="true" t="shared" si="5" ref="H20:N20">SUM(H21:H22)</f>
        <v>10197290</v>
      </c>
      <c r="I20" s="12">
        <f t="shared" si="5"/>
        <v>232290</v>
      </c>
      <c r="J20" s="12">
        <f t="shared" si="5"/>
        <v>6657500</v>
      </c>
      <c r="K20" s="12">
        <f t="shared" si="5"/>
        <v>2307500</v>
      </c>
      <c r="L20" s="12">
        <f t="shared" si="5"/>
        <v>1000000</v>
      </c>
      <c r="M20" s="12">
        <f t="shared" si="5"/>
        <v>0</v>
      </c>
      <c r="N20" s="12">
        <f t="shared" si="5"/>
        <v>9965000</v>
      </c>
    </row>
    <row r="21" spans="1:14" ht="15">
      <c r="A21" s="5"/>
      <c r="B21" s="7" t="s">
        <v>16</v>
      </c>
      <c r="C21" s="35"/>
      <c r="D21" s="15">
        <v>2011</v>
      </c>
      <c r="E21" s="14">
        <v>2014</v>
      </c>
      <c r="F21" s="14">
        <v>600</v>
      </c>
      <c r="G21" s="14">
        <v>60015</v>
      </c>
      <c r="H21" s="12">
        <f>SUM(I21:M21)</f>
        <v>10197290</v>
      </c>
      <c r="I21" s="12">
        <v>232290</v>
      </c>
      <c r="J21" s="12">
        <v>6657500</v>
      </c>
      <c r="K21" s="12">
        <v>2307500</v>
      </c>
      <c r="L21" s="12">
        <v>1000000</v>
      </c>
      <c r="M21" s="12">
        <v>0</v>
      </c>
      <c r="N21" s="12">
        <f>J21+K21+L21</f>
        <v>9965000</v>
      </c>
    </row>
    <row r="22" spans="1:14" ht="15">
      <c r="A22" s="5"/>
      <c r="B22" s="7" t="s">
        <v>16</v>
      </c>
      <c r="C22" s="36"/>
      <c r="D22" s="15"/>
      <c r="E22" s="14"/>
      <c r="F22" s="8"/>
      <c r="G22" s="8"/>
      <c r="H22" s="12"/>
      <c r="I22" s="12"/>
      <c r="J22" s="12"/>
      <c r="K22" s="12"/>
      <c r="L22" s="12"/>
      <c r="M22" s="12"/>
      <c r="N22" s="12"/>
    </row>
    <row r="23" spans="1:14" ht="15">
      <c r="A23" s="5"/>
      <c r="B23" s="32" t="s">
        <v>43</v>
      </c>
      <c r="C23" s="17"/>
      <c r="D23" s="15"/>
      <c r="E23" s="14"/>
      <c r="F23" s="33"/>
      <c r="G23" s="33" t="s">
        <v>0</v>
      </c>
      <c r="H23" s="12">
        <f>H24</f>
        <v>5454812</v>
      </c>
      <c r="I23" s="12">
        <f>I24</f>
        <v>497732</v>
      </c>
      <c r="J23" s="12">
        <f>J24</f>
        <v>137850</v>
      </c>
      <c r="K23" s="12">
        <f>K24</f>
        <v>1142350</v>
      </c>
      <c r="L23" s="12">
        <f>L24</f>
        <v>3676880</v>
      </c>
      <c r="M23" s="12"/>
      <c r="N23" s="12">
        <f>J23+K23+L23</f>
        <v>4957080</v>
      </c>
    </row>
    <row r="24" spans="1:14" ht="15">
      <c r="A24" s="5"/>
      <c r="B24" s="32" t="s">
        <v>44</v>
      </c>
      <c r="C24" s="17"/>
      <c r="D24" s="15">
        <v>2011</v>
      </c>
      <c r="E24" s="14">
        <v>2014</v>
      </c>
      <c r="F24" s="33" t="s">
        <v>45</v>
      </c>
      <c r="G24" s="33"/>
      <c r="H24" s="12">
        <f>I24+J24+K24+L24</f>
        <v>5454812</v>
      </c>
      <c r="I24" s="12">
        <v>497732</v>
      </c>
      <c r="J24" s="12">
        <v>137850</v>
      </c>
      <c r="K24" s="12">
        <v>1142350</v>
      </c>
      <c r="L24" s="12">
        <v>3676880</v>
      </c>
      <c r="M24" s="12"/>
      <c r="N24" s="12">
        <f>J24+K24+L24</f>
        <v>4957080</v>
      </c>
    </row>
    <row r="25" spans="1:14" ht="15">
      <c r="A25" s="5"/>
      <c r="B25" s="13" t="s">
        <v>17</v>
      </c>
      <c r="C25" s="34" t="s">
        <v>33</v>
      </c>
      <c r="D25" s="15"/>
      <c r="E25" s="6"/>
      <c r="F25" s="37" t="s">
        <v>0</v>
      </c>
      <c r="G25" s="37"/>
      <c r="H25" s="31">
        <f>+SUM(I25+J25+K25+L25)</f>
        <v>527614</v>
      </c>
      <c r="I25" s="31">
        <f aca="true" t="shared" si="6" ref="I25:N25">I26</f>
        <v>1854</v>
      </c>
      <c r="J25" s="31">
        <f t="shared" si="6"/>
        <v>329082</v>
      </c>
      <c r="K25" s="31">
        <f t="shared" si="6"/>
        <v>196678</v>
      </c>
      <c r="L25" s="31">
        <f t="shared" si="6"/>
        <v>0</v>
      </c>
      <c r="M25" s="12">
        <f t="shared" si="6"/>
        <v>0</v>
      </c>
      <c r="N25" s="12">
        <f t="shared" si="6"/>
        <v>525760</v>
      </c>
    </row>
    <row r="26" spans="1:14" ht="15">
      <c r="A26" s="5"/>
      <c r="B26" s="7" t="s">
        <v>16</v>
      </c>
      <c r="C26" s="35"/>
      <c r="D26" s="15">
        <v>2011</v>
      </c>
      <c r="E26" s="14">
        <v>2014</v>
      </c>
      <c r="F26" s="9">
        <v>600</v>
      </c>
      <c r="G26" s="9">
        <v>60016</v>
      </c>
      <c r="H26" s="31">
        <f>+SUM(I26+J26+K26+L26)</f>
        <v>527614</v>
      </c>
      <c r="I26" s="12">
        <v>1854</v>
      </c>
      <c r="J26" s="12">
        <v>329082</v>
      </c>
      <c r="K26" s="12">
        <v>196678</v>
      </c>
      <c r="L26" s="12"/>
      <c r="M26" s="12"/>
      <c r="N26" s="26">
        <f>J26+K26+L26</f>
        <v>525760</v>
      </c>
    </row>
    <row r="27" spans="1:14" ht="15.75">
      <c r="A27" s="9"/>
      <c r="B27" s="10" t="s">
        <v>32</v>
      </c>
      <c r="C27" s="35"/>
      <c r="D27" s="15"/>
      <c r="E27" s="14"/>
      <c r="F27" s="9"/>
      <c r="G27" s="9" t="s">
        <v>0</v>
      </c>
      <c r="H27" s="12">
        <f>H28</f>
        <v>0</v>
      </c>
      <c r="I27" s="12">
        <f>I28</f>
        <v>0</v>
      </c>
      <c r="J27" s="12"/>
      <c r="K27" s="12"/>
      <c r="L27" s="12"/>
      <c r="M27" s="12"/>
      <c r="N27" s="12"/>
    </row>
    <row r="28" spans="1:14" ht="15.75">
      <c r="A28" s="9"/>
      <c r="B28" s="10" t="s">
        <v>30</v>
      </c>
      <c r="C28" s="35"/>
      <c r="D28" s="15"/>
      <c r="E28" s="14"/>
      <c r="F28" s="9"/>
      <c r="G28" s="27"/>
      <c r="H28" s="12"/>
      <c r="I28" s="12"/>
      <c r="J28" s="12"/>
      <c r="K28" s="12"/>
      <c r="L28" s="12"/>
      <c r="M28" s="12"/>
      <c r="N28" s="12"/>
    </row>
    <row r="29" spans="1:14" ht="15.75">
      <c r="A29" s="9"/>
      <c r="B29" s="10" t="s">
        <v>41</v>
      </c>
      <c r="C29" s="35"/>
      <c r="D29" s="15"/>
      <c r="E29" s="14"/>
      <c r="F29" s="9"/>
      <c r="G29" s="27" t="s">
        <v>0</v>
      </c>
      <c r="H29" s="12">
        <f aca="true" t="shared" si="7" ref="H29:N29">H30</f>
        <v>6374516</v>
      </c>
      <c r="I29" s="12">
        <f t="shared" si="7"/>
        <v>131740</v>
      </c>
      <c r="J29" s="12">
        <f t="shared" si="7"/>
        <v>5681066</v>
      </c>
      <c r="K29" s="12">
        <f t="shared" si="7"/>
        <v>356630</v>
      </c>
      <c r="L29" s="12">
        <f t="shared" si="7"/>
        <v>205080</v>
      </c>
      <c r="M29" s="12">
        <f t="shared" si="7"/>
        <v>0</v>
      </c>
      <c r="N29" s="12">
        <f t="shared" si="7"/>
        <v>6242776</v>
      </c>
    </row>
    <row r="30" spans="1:14" ht="15.75">
      <c r="A30" s="9"/>
      <c r="B30" s="10" t="s">
        <v>42</v>
      </c>
      <c r="C30" s="35"/>
      <c r="D30" s="15">
        <v>2010</v>
      </c>
      <c r="E30" s="14">
        <v>2014</v>
      </c>
      <c r="F30" s="9">
        <v>750</v>
      </c>
      <c r="G30" s="27" t="s">
        <v>46</v>
      </c>
      <c r="H30" s="12">
        <f>I30+J30+K30+L30</f>
        <v>6374516</v>
      </c>
      <c r="I30" s="12">
        <v>131740</v>
      </c>
      <c r="J30" s="12">
        <v>5681066</v>
      </c>
      <c r="K30" s="12">
        <v>356630</v>
      </c>
      <c r="L30" s="12">
        <v>205080</v>
      </c>
      <c r="M30" s="12"/>
      <c r="N30" s="12">
        <f>J30+K30+L30</f>
        <v>6242776</v>
      </c>
    </row>
    <row r="31" spans="1:14" ht="15.75">
      <c r="A31" s="9"/>
      <c r="B31" s="10" t="s">
        <v>47</v>
      </c>
      <c r="C31" s="35"/>
      <c r="D31" s="15"/>
      <c r="E31" s="14"/>
      <c r="F31" s="9"/>
      <c r="G31" s="27"/>
      <c r="H31" s="12">
        <f>H32</f>
        <v>0</v>
      </c>
      <c r="I31" s="12">
        <f>I32</f>
        <v>0</v>
      </c>
      <c r="J31" s="12">
        <f>J32</f>
        <v>0</v>
      </c>
      <c r="K31" s="12">
        <f>K32</f>
        <v>0</v>
      </c>
      <c r="L31" s="12">
        <f>L32</f>
        <v>0</v>
      </c>
      <c r="M31" s="12"/>
      <c r="N31" s="12"/>
    </row>
    <row r="32" spans="1:14" ht="15.75">
      <c r="A32" s="9"/>
      <c r="B32" s="10" t="s">
        <v>42</v>
      </c>
      <c r="C32" s="35"/>
      <c r="D32" s="15"/>
      <c r="E32" s="14"/>
      <c r="F32" s="9"/>
      <c r="G32" s="27"/>
      <c r="H32" s="12"/>
      <c r="I32" s="12"/>
      <c r="J32" s="12"/>
      <c r="K32" s="12"/>
      <c r="L32" s="12"/>
      <c r="M32" s="12"/>
      <c r="N32" s="12">
        <f>J32+K32</f>
        <v>0</v>
      </c>
    </row>
    <row r="33" spans="1:14" ht="15.75">
      <c r="A33" s="9"/>
      <c r="B33" s="10"/>
      <c r="C33" s="35"/>
      <c r="D33" s="15"/>
      <c r="E33" s="14"/>
      <c r="F33" s="9"/>
      <c r="G33" s="24"/>
      <c r="H33" s="12"/>
      <c r="I33" s="12"/>
      <c r="J33" s="12"/>
      <c r="K33" s="12"/>
      <c r="L33" s="12"/>
      <c r="M33" s="12"/>
      <c r="N33" s="12">
        <f>N34</f>
        <v>0</v>
      </c>
    </row>
    <row r="34" spans="1:14" ht="15.75">
      <c r="A34" s="9"/>
      <c r="B34" s="10" t="s">
        <v>30</v>
      </c>
      <c r="C34" s="36"/>
      <c r="D34" s="15"/>
      <c r="E34" s="14"/>
      <c r="F34" s="9"/>
      <c r="G34" s="9"/>
      <c r="H34" s="12"/>
      <c r="I34" s="12"/>
      <c r="J34" s="12"/>
      <c r="K34" s="12"/>
      <c r="L34" s="12"/>
      <c r="M34" s="12"/>
      <c r="N34" s="12"/>
    </row>
    <row r="35" spans="1:14" ht="15">
      <c r="A35" s="9"/>
      <c r="B35" s="38" t="s">
        <v>19</v>
      </c>
      <c r="C35" s="39"/>
      <c r="D35" s="39"/>
      <c r="E35" s="39"/>
      <c r="F35" s="39"/>
      <c r="G35" s="39"/>
      <c r="H35" s="12"/>
      <c r="I35" s="12"/>
      <c r="J35" s="12"/>
      <c r="K35" s="12"/>
      <c r="L35" s="12"/>
      <c r="M35" s="12"/>
      <c r="N35" s="12"/>
    </row>
    <row r="36" spans="1:14" ht="15">
      <c r="A36" s="9"/>
      <c r="B36" s="40" t="s">
        <v>11</v>
      </c>
      <c r="C36" s="40"/>
      <c r="D36" s="40"/>
      <c r="E36" s="40"/>
      <c r="F36" s="40"/>
      <c r="G36" s="40"/>
      <c r="H36" s="12"/>
      <c r="I36" s="12"/>
      <c r="J36" s="12"/>
      <c r="K36" s="12"/>
      <c r="L36" s="12"/>
      <c r="M36" s="12"/>
      <c r="N36" s="12"/>
    </row>
    <row r="37" spans="1:14" ht="15">
      <c r="A37" s="9"/>
      <c r="B37" s="40" t="s">
        <v>12</v>
      </c>
      <c r="C37" s="40"/>
      <c r="D37" s="40"/>
      <c r="E37" s="40"/>
      <c r="F37" s="40"/>
      <c r="G37" s="40"/>
      <c r="H37" s="12"/>
      <c r="I37" s="12"/>
      <c r="J37" s="12"/>
      <c r="K37" s="12"/>
      <c r="L37" s="12"/>
      <c r="M37" s="12"/>
      <c r="N37" s="12"/>
    </row>
    <row r="38" spans="1:14" ht="15">
      <c r="A38" s="5"/>
      <c r="B38" s="6" t="s">
        <v>15</v>
      </c>
      <c r="C38" s="34"/>
      <c r="D38" s="16"/>
      <c r="E38" s="6"/>
      <c r="F38" s="37" t="s">
        <v>0</v>
      </c>
      <c r="G38" s="37"/>
      <c r="H38" s="12">
        <f>+SUM(H39:H40)</f>
        <v>0</v>
      </c>
      <c r="I38" s="12">
        <f>+SUM(I39:I40)</f>
        <v>0</v>
      </c>
      <c r="J38" s="12">
        <f>+SUM(J39:J40)</f>
        <v>0</v>
      </c>
      <c r="K38" s="12">
        <f>+SUM(K39:K40)</f>
        <v>0</v>
      </c>
      <c r="L38" s="12">
        <f>+SUM(L39:L40)</f>
        <v>0</v>
      </c>
      <c r="M38" s="12">
        <v>0</v>
      </c>
      <c r="N38" s="12">
        <f>+SUM(N39:N40)</f>
        <v>0</v>
      </c>
    </row>
    <row r="39" spans="1:14" ht="15">
      <c r="A39" s="5"/>
      <c r="B39" s="7" t="s">
        <v>16</v>
      </c>
      <c r="C39" s="35"/>
      <c r="D39" s="17"/>
      <c r="E39" s="14"/>
      <c r="F39" s="8"/>
      <c r="G39" s="8"/>
      <c r="H39" s="12"/>
      <c r="I39" s="12"/>
      <c r="J39" s="12"/>
      <c r="K39" s="12"/>
      <c r="L39" s="12"/>
      <c r="M39" s="12"/>
      <c r="N39" s="12"/>
    </row>
    <row r="40" spans="1:14" ht="15">
      <c r="A40" s="5"/>
      <c r="B40" s="7" t="s">
        <v>16</v>
      </c>
      <c r="C40" s="36"/>
      <c r="D40" s="18"/>
      <c r="E40" s="14"/>
      <c r="F40" s="8"/>
      <c r="G40" s="8"/>
      <c r="H40" s="12"/>
      <c r="I40" s="12"/>
      <c r="J40" s="12"/>
      <c r="K40" s="12"/>
      <c r="L40" s="12"/>
      <c r="M40" s="12"/>
      <c r="N40" s="12"/>
    </row>
    <row r="41" spans="1:14" ht="15">
      <c r="A41" s="9"/>
      <c r="B41" s="38" t="s">
        <v>20</v>
      </c>
      <c r="C41" s="39"/>
      <c r="D41" s="39"/>
      <c r="E41" s="39"/>
      <c r="F41" s="39"/>
      <c r="G41" s="39"/>
      <c r="H41" s="12">
        <f>SUM(H42:H43)</f>
        <v>20919039</v>
      </c>
      <c r="I41" s="12">
        <f aca="true" t="shared" si="8" ref="I41:N41">SUM(I42:I43)</f>
        <v>299039</v>
      </c>
      <c r="J41" s="12">
        <f t="shared" si="8"/>
        <v>5120000</v>
      </c>
      <c r="K41" s="12">
        <f t="shared" si="8"/>
        <v>15500000</v>
      </c>
      <c r="L41" s="12">
        <f t="shared" si="8"/>
        <v>0</v>
      </c>
      <c r="M41" s="12">
        <f t="shared" si="8"/>
        <v>0</v>
      </c>
      <c r="N41" s="12">
        <f t="shared" si="8"/>
        <v>20620000</v>
      </c>
    </row>
    <row r="42" spans="1:14" ht="15">
      <c r="A42" s="9"/>
      <c r="B42" s="40" t="s">
        <v>11</v>
      </c>
      <c r="C42" s="40"/>
      <c r="D42" s="40"/>
      <c r="E42" s="40"/>
      <c r="F42" s="40"/>
      <c r="G42" s="40"/>
      <c r="H42" s="12"/>
      <c r="I42" s="12"/>
      <c r="J42" s="12"/>
      <c r="K42" s="12"/>
      <c r="L42" s="12"/>
      <c r="M42" s="12"/>
      <c r="N42" s="12"/>
    </row>
    <row r="43" spans="1:14" ht="15">
      <c r="A43" s="9"/>
      <c r="B43" s="40" t="s">
        <v>12</v>
      </c>
      <c r="C43" s="40"/>
      <c r="D43" s="40"/>
      <c r="E43" s="40"/>
      <c r="F43" s="40"/>
      <c r="G43" s="40"/>
      <c r="H43" s="12">
        <f>SUM(H44+H47+H49)</f>
        <v>20919039</v>
      </c>
      <c r="I43" s="12">
        <f aca="true" t="shared" si="9" ref="I43:N43">SUM(I44+I47+I49)</f>
        <v>299039</v>
      </c>
      <c r="J43" s="12">
        <f t="shared" si="9"/>
        <v>5120000</v>
      </c>
      <c r="K43" s="12">
        <f t="shared" si="9"/>
        <v>15500000</v>
      </c>
      <c r="L43" s="12">
        <f t="shared" si="9"/>
        <v>0</v>
      </c>
      <c r="M43" s="12">
        <f t="shared" si="9"/>
        <v>0</v>
      </c>
      <c r="N43" s="12">
        <f t="shared" si="9"/>
        <v>20620000</v>
      </c>
    </row>
    <row r="44" spans="1:14" ht="15">
      <c r="A44" s="5"/>
      <c r="B44" s="6" t="s">
        <v>15</v>
      </c>
      <c r="C44" s="34" t="s">
        <v>34</v>
      </c>
      <c r="D44" s="16"/>
      <c r="E44" s="6"/>
      <c r="F44" s="37" t="s">
        <v>0</v>
      </c>
      <c r="G44" s="37"/>
      <c r="H44" s="12">
        <f aca="true" t="shared" si="10" ref="H44:M44">SUM(H45:H46)</f>
        <v>8179729</v>
      </c>
      <c r="I44" s="12">
        <f t="shared" si="10"/>
        <v>179729</v>
      </c>
      <c r="J44" s="12">
        <f t="shared" si="10"/>
        <v>1500000</v>
      </c>
      <c r="K44" s="12">
        <f t="shared" si="10"/>
        <v>6500000</v>
      </c>
      <c r="L44" s="12">
        <f t="shared" si="10"/>
        <v>0</v>
      </c>
      <c r="M44" s="12">
        <f t="shared" si="10"/>
        <v>0</v>
      </c>
      <c r="N44" s="12">
        <f>J44+K44+L44</f>
        <v>8000000</v>
      </c>
    </row>
    <row r="45" spans="1:14" ht="15">
      <c r="A45" s="5"/>
      <c r="B45" s="7" t="s">
        <v>16</v>
      </c>
      <c r="C45" s="35"/>
      <c r="D45" s="17">
        <v>2011</v>
      </c>
      <c r="E45" s="14">
        <v>2013</v>
      </c>
      <c r="F45" s="8">
        <v>600</v>
      </c>
      <c r="G45" s="8">
        <v>60016</v>
      </c>
      <c r="H45" s="12">
        <f>I45+J45+K45</f>
        <v>8179729</v>
      </c>
      <c r="I45" s="12">
        <v>179729</v>
      </c>
      <c r="J45" s="12">
        <v>1500000</v>
      </c>
      <c r="K45" s="12">
        <v>6500000</v>
      </c>
      <c r="L45" s="12"/>
      <c r="M45" s="12"/>
      <c r="N45" s="12"/>
    </row>
    <row r="46" spans="1:14" ht="15">
      <c r="A46" s="5"/>
      <c r="B46" s="7" t="s">
        <v>16</v>
      </c>
      <c r="C46" s="36"/>
      <c r="D46" s="18"/>
      <c r="E46" s="14"/>
      <c r="F46" s="8"/>
      <c r="G46" s="8"/>
      <c r="H46" s="12"/>
      <c r="I46" s="12"/>
      <c r="J46" s="12"/>
      <c r="K46" s="12"/>
      <c r="L46" s="12"/>
      <c r="M46" s="12"/>
      <c r="N46" s="12"/>
    </row>
    <row r="47" spans="1:14" ht="15">
      <c r="A47" s="5"/>
      <c r="B47" s="13" t="s">
        <v>17</v>
      </c>
      <c r="C47" s="34"/>
      <c r="D47" s="16"/>
      <c r="E47" s="6"/>
      <c r="F47" s="37"/>
      <c r="G47" s="37"/>
      <c r="H47" s="12">
        <f>H48</f>
        <v>12739310</v>
      </c>
      <c r="I47" s="12">
        <f aca="true" t="shared" si="11" ref="I47:N47">I48</f>
        <v>119310</v>
      </c>
      <c r="J47" s="12">
        <f t="shared" si="11"/>
        <v>3620000</v>
      </c>
      <c r="K47" s="12">
        <f t="shared" si="11"/>
        <v>9000000</v>
      </c>
      <c r="L47" s="12">
        <f t="shared" si="11"/>
        <v>0</v>
      </c>
      <c r="M47" s="12">
        <f t="shared" si="11"/>
        <v>0</v>
      </c>
      <c r="N47" s="12">
        <f t="shared" si="11"/>
        <v>12620000</v>
      </c>
    </row>
    <row r="48" spans="1:14" ht="15">
      <c r="A48" s="5"/>
      <c r="B48" s="7" t="s">
        <v>16</v>
      </c>
      <c r="C48" s="35"/>
      <c r="D48" s="17">
        <v>2011</v>
      </c>
      <c r="E48" s="14">
        <v>2013</v>
      </c>
      <c r="F48" s="14">
        <v>801</v>
      </c>
      <c r="G48" s="14">
        <v>80101</v>
      </c>
      <c r="H48" s="12">
        <f>I48+J48+K48</f>
        <v>12739310</v>
      </c>
      <c r="I48" s="12">
        <v>119310</v>
      </c>
      <c r="J48" s="12">
        <v>3620000</v>
      </c>
      <c r="K48" s="12">
        <v>9000000</v>
      </c>
      <c r="L48" s="12">
        <v>0</v>
      </c>
      <c r="M48" s="12">
        <v>0</v>
      </c>
      <c r="N48" s="12">
        <f>J48+K48+L48</f>
        <v>12620000</v>
      </c>
    </row>
    <row r="49" spans="1:14" ht="15.75">
      <c r="A49" s="9"/>
      <c r="B49" s="10" t="s">
        <v>32</v>
      </c>
      <c r="C49" s="35"/>
      <c r="D49" s="17"/>
      <c r="E49" s="14"/>
      <c r="F49" s="9"/>
      <c r="G49" s="9"/>
      <c r="H49" s="12">
        <f>H50</f>
        <v>0</v>
      </c>
      <c r="I49" s="12">
        <f aca="true" t="shared" si="12" ref="I49:N49">I50</f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15">
      <c r="A50" s="9"/>
      <c r="B50" s="7" t="s">
        <v>16</v>
      </c>
      <c r="C50" s="36"/>
      <c r="D50" s="18"/>
      <c r="E50" s="14"/>
      <c r="F50" s="9"/>
      <c r="G50" s="9"/>
      <c r="H50" s="12"/>
      <c r="I50" s="12"/>
      <c r="J50" s="12"/>
      <c r="K50" s="12"/>
      <c r="L50" s="12">
        <v>0</v>
      </c>
      <c r="M50" s="12">
        <v>0</v>
      </c>
      <c r="N50" s="12"/>
    </row>
    <row r="51" spans="1:14" ht="15">
      <c r="A51" s="9"/>
      <c r="B51" s="38" t="s">
        <v>39</v>
      </c>
      <c r="C51" s="39"/>
      <c r="D51" s="39"/>
      <c r="E51" s="39"/>
      <c r="F51" s="39"/>
      <c r="G51" s="39"/>
      <c r="H51" s="12"/>
      <c r="I51" s="12"/>
      <c r="J51" s="12"/>
      <c r="K51" s="12"/>
      <c r="L51" s="12"/>
      <c r="M51" s="12"/>
      <c r="N51" s="12"/>
    </row>
    <row r="52" spans="1:14" ht="15">
      <c r="A52" s="9"/>
      <c r="B52" s="40" t="s">
        <v>11</v>
      </c>
      <c r="C52" s="40"/>
      <c r="D52" s="40"/>
      <c r="E52" s="40"/>
      <c r="F52" s="40"/>
      <c r="G52" s="40"/>
      <c r="H52" s="12"/>
      <c r="I52" s="12"/>
      <c r="J52" s="12"/>
      <c r="K52" s="12"/>
      <c r="L52" s="12"/>
      <c r="M52" s="12"/>
      <c r="N52" s="12"/>
    </row>
    <row r="53" spans="1:14" ht="15">
      <c r="A53" s="9"/>
      <c r="B53" s="40" t="s">
        <v>12</v>
      </c>
      <c r="C53" s="40"/>
      <c r="D53" s="40"/>
      <c r="E53" s="40"/>
      <c r="F53" s="40"/>
      <c r="G53" s="40"/>
      <c r="H53" s="12"/>
      <c r="I53" s="12"/>
      <c r="J53" s="12"/>
      <c r="K53" s="12"/>
      <c r="L53" s="12"/>
      <c r="M53" s="12"/>
      <c r="N53" s="12"/>
    </row>
    <row r="54" spans="1:14" ht="15">
      <c r="A54" s="5"/>
      <c r="B54" s="6" t="s">
        <v>21</v>
      </c>
      <c r="C54" s="34"/>
      <c r="D54" s="16"/>
      <c r="E54" s="6"/>
      <c r="F54" s="37" t="s">
        <v>0</v>
      </c>
      <c r="G54" s="37"/>
      <c r="H54" s="12">
        <f>+SUM(H55:H56)</f>
        <v>0</v>
      </c>
      <c r="I54" s="12">
        <f>+SUM(I55:I56)</f>
        <v>0</v>
      </c>
      <c r="J54" s="12">
        <f>+SUM(J55:J56)</f>
        <v>0</v>
      </c>
      <c r="K54" s="12">
        <f>+SUM(K55:K56)</f>
        <v>0</v>
      </c>
      <c r="L54" s="12">
        <f>+SUM(L55:L56)</f>
        <v>0</v>
      </c>
      <c r="M54" s="12"/>
      <c r="N54" s="12">
        <f>+SUM(N55:N56)</f>
        <v>0</v>
      </c>
    </row>
    <row r="55" spans="1:14" ht="15">
      <c r="A55" s="5"/>
      <c r="B55" s="7" t="s">
        <v>16</v>
      </c>
      <c r="C55" s="35"/>
      <c r="D55" s="17"/>
      <c r="E55" s="14"/>
      <c r="F55" s="8"/>
      <c r="G55" s="8"/>
      <c r="H55" s="12"/>
      <c r="I55" s="12"/>
      <c r="J55" s="12"/>
      <c r="K55" s="12"/>
      <c r="L55" s="12"/>
      <c r="M55" s="12"/>
      <c r="N55" s="12"/>
    </row>
    <row r="56" spans="1:14" ht="15">
      <c r="A56" s="5"/>
      <c r="B56" s="7" t="s">
        <v>16</v>
      </c>
      <c r="C56" s="36"/>
      <c r="D56" s="18"/>
      <c r="E56" s="14"/>
      <c r="F56" s="8"/>
      <c r="G56" s="8"/>
      <c r="H56" s="12"/>
      <c r="I56" s="12"/>
      <c r="J56" s="12"/>
      <c r="K56" s="12"/>
      <c r="L56" s="12"/>
      <c r="M56" s="12"/>
      <c r="N56" s="12"/>
    </row>
    <row r="57" spans="1:14" ht="15">
      <c r="A57" s="5"/>
      <c r="B57" s="13" t="s">
        <v>22</v>
      </c>
      <c r="C57" s="34"/>
      <c r="D57" s="16"/>
      <c r="E57" s="6"/>
      <c r="F57" s="37" t="s">
        <v>0</v>
      </c>
      <c r="G57" s="37"/>
      <c r="H57" s="12"/>
      <c r="I57" s="12"/>
      <c r="J57" s="12"/>
      <c r="K57" s="12"/>
      <c r="L57" s="12"/>
      <c r="M57" s="12"/>
      <c r="N57" s="12"/>
    </row>
    <row r="58" spans="1:14" ht="15">
      <c r="A58" s="5"/>
      <c r="B58" s="7" t="s">
        <v>16</v>
      </c>
      <c r="C58" s="35"/>
      <c r="D58" s="17"/>
      <c r="E58" s="14"/>
      <c r="F58" s="14"/>
      <c r="G58" s="14"/>
      <c r="H58" s="12"/>
      <c r="I58" s="12"/>
      <c r="J58" s="12"/>
      <c r="K58" s="12"/>
      <c r="L58" s="12"/>
      <c r="M58" s="12"/>
      <c r="N58" s="12"/>
    </row>
    <row r="59" spans="1:14" ht="15.75">
      <c r="A59" s="9"/>
      <c r="B59" s="10" t="s">
        <v>18</v>
      </c>
      <c r="C59" s="35"/>
      <c r="D59" s="17"/>
      <c r="E59" s="14"/>
      <c r="F59" s="9"/>
      <c r="G59" s="9"/>
      <c r="H59" s="12"/>
      <c r="I59" s="12"/>
      <c r="J59" s="12"/>
      <c r="K59" s="12"/>
      <c r="L59" s="12"/>
      <c r="M59" s="12"/>
      <c r="N59" s="12"/>
    </row>
    <row r="60" spans="1:14" ht="15.75">
      <c r="A60" s="9"/>
      <c r="B60" s="10"/>
      <c r="C60" s="36"/>
      <c r="D60" s="18"/>
      <c r="E60" s="14"/>
      <c r="F60" s="9"/>
      <c r="G60" s="9"/>
      <c r="H60" s="12"/>
      <c r="I60" s="12"/>
      <c r="J60" s="12"/>
      <c r="K60" s="12"/>
      <c r="L60" s="12"/>
      <c r="M60" s="12"/>
      <c r="N60" s="12"/>
    </row>
    <row r="61" spans="1:14" ht="15">
      <c r="A61" s="9"/>
      <c r="B61" s="38" t="s">
        <v>23</v>
      </c>
      <c r="C61" s="39"/>
      <c r="D61" s="39"/>
      <c r="E61" s="39"/>
      <c r="F61" s="39"/>
      <c r="G61" s="39"/>
      <c r="H61" s="12"/>
      <c r="I61" s="12"/>
      <c r="J61" s="12"/>
      <c r="K61" s="12"/>
      <c r="L61" s="12"/>
      <c r="M61" s="12"/>
      <c r="N61" s="12"/>
    </row>
    <row r="62" spans="1:14" ht="15">
      <c r="A62" s="9"/>
      <c r="B62" s="40" t="s">
        <v>11</v>
      </c>
      <c r="C62" s="40"/>
      <c r="D62" s="40"/>
      <c r="E62" s="40"/>
      <c r="F62" s="40"/>
      <c r="G62" s="40"/>
      <c r="H62" s="12"/>
      <c r="I62" s="12"/>
      <c r="J62" s="12"/>
      <c r="K62" s="12"/>
      <c r="L62" s="12"/>
      <c r="M62" s="12"/>
      <c r="N62" s="12"/>
    </row>
    <row r="63" spans="1:14" ht="15">
      <c r="A63" s="5"/>
      <c r="B63" s="6" t="s">
        <v>21</v>
      </c>
      <c r="C63" s="34"/>
      <c r="D63" s="16"/>
      <c r="E63" s="6"/>
      <c r="F63" s="37" t="s">
        <v>0</v>
      </c>
      <c r="G63" s="37"/>
      <c r="H63" s="12">
        <f>+SUM(H64:H65)</f>
        <v>0</v>
      </c>
      <c r="I63" s="12">
        <f>+SUM(I64:I65)</f>
        <v>0</v>
      </c>
      <c r="J63" s="12">
        <f>+SUM(J64:J65)</f>
        <v>0</v>
      </c>
      <c r="K63" s="12">
        <f>+SUM(K64:K65)</f>
        <v>0</v>
      </c>
      <c r="L63" s="12">
        <f>+SUM(L64:L65)</f>
        <v>0</v>
      </c>
      <c r="M63" s="12"/>
      <c r="N63" s="12">
        <f>+SUM(N64:N65)</f>
        <v>0</v>
      </c>
    </row>
    <row r="64" spans="1:14" ht="15">
      <c r="A64" s="5"/>
      <c r="B64" s="7" t="s">
        <v>16</v>
      </c>
      <c r="C64" s="35"/>
      <c r="D64" s="17"/>
      <c r="E64" s="14"/>
      <c r="F64" s="8"/>
      <c r="G64" s="8"/>
      <c r="H64" s="12"/>
      <c r="I64" s="12"/>
      <c r="J64" s="12"/>
      <c r="K64" s="12"/>
      <c r="L64" s="12"/>
      <c r="M64" s="12"/>
      <c r="N64" s="12"/>
    </row>
    <row r="65" spans="1:14" ht="15">
      <c r="A65" s="5"/>
      <c r="B65" s="7" t="s">
        <v>16</v>
      </c>
      <c r="C65" s="36"/>
      <c r="D65" s="18"/>
      <c r="E65" s="14"/>
      <c r="F65" s="8"/>
      <c r="G65" s="8"/>
      <c r="H65" s="12"/>
      <c r="I65" s="12"/>
      <c r="J65" s="12"/>
      <c r="K65" s="12"/>
      <c r="L65" s="12"/>
      <c r="M65" s="12"/>
      <c r="N65" s="12"/>
    </row>
    <row r="66" spans="1:14" ht="15">
      <c r="A66" s="5"/>
      <c r="B66" s="13" t="s">
        <v>22</v>
      </c>
      <c r="C66" s="34"/>
      <c r="D66" s="16"/>
      <c r="E66" s="6"/>
      <c r="F66" s="37" t="s">
        <v>0</v>
      </c>
      <c r="G66" s="37"/>
      <c r="H66" s="12"/>
      <c r="I66" s="12"/>
      <c r="J66" s="12"/>
      <c r="K66" s="12"/>
      <c r="L66" s="12"/>
      <c r="M66" s="12"/>
      <c r="N66" s="12"/>
    </row>
    <row r="67" spans="1:14" ht="15">
      <c r="A67" s="5"/>
      <c r="B67" s="7" t="s">
        <v>16</v>
      </c>
      <c r="C67" s="35"/>
      <c r="D67" s="17"/>
      <c r="E67" s="14"/>
      <c r="F67" s="14"/>
      <c r="G67" s="14"/>
      <c r="H67" s="12"/>
      <c r="I67" s="12"/>
      <c r="J67" s="12"/>
      <c r="K67" s="12"/>
      <c r="L67" s="12"/>
      <c r="M67" s="12"/>
      <c r="N67" s="12"/>
    </row>
    <row r="68" spans="1:14" ht="15.75">
      <c r="A68" s="9"/>
      <c r="B68" s="10" t="s">
        <v>18</v>
      </c>
      <c r="C68" s="35"/>
      <c r="D68" s="17"/>
      <c r="E68" s="14"/>
      <c r="F68" s="9"/>
      <c r="G68" s="9"/>
      <c r="H68" s="12"/>
      <c r="I68" s="12"/>
      <c r="J68" s="12"/>
      <c r="K68" s="12"/>
      <c r="L68" s="12"/>
      <c r="M68" s="12"/>
      <c r="N68" s="12"/>
    </row>
    <row r="69" spans="1:14" ht="15.75">
      <c r="A69" s="9"/>
      <c r="B69" s="10"/>
      <c r="C69" s="36"/>
      <c r="D69" s="18"/>
      <c r="E69" s="14"/>
      <c r="F69" s="9"/>
      <c r="G69" s="9"/>
      <c r="H69" s="12"/>
      <c r="I69" s="12"/>
      <c r="J69" s="12"/>
      <c r="K69" s="12"/>
      <c r="L69" s="12"/>
      <c r="M69" s="12"/>
      <c r="N69" s="12"/>
    </row>
    <row r="70" spans="1:14" ht="14.25">
      <c r="A70" s="9"/>
      <c r="B70" s="9"/>
      <c r="C70" s="9"/>
      <c r="D70" s="9"/>
      <c r="E70" s="9"/>
      <c r="F70" s="9"/>
      <c r="G70" s="9"/>
      <c r="H70" s="12"/>
      <c r="I70" s="12"/>
      <c r="J70" s="12"/>
      <c r="K70" s="12"/>
      <c r="L70" s="12"/>
      <c r="M70" s="12"/>
      <c r="N70" s="12"/>
    </row>
    <row r="71" spans="1:14" ht="14.25">
      <c r="A71" s="9"/>
      <c r="B71" s="21"/>
      <c r="C71" s="9"/>
      <c r="D71" s="9"/>
      <c r="E71" s="9"/>
      <c r="F71" s="9"/>
      <c r="G71" s="9"/>
      <c r="H71" s="12"/>
      <c r="I71" s="12"/>
      <c r="J71" s="12"/>
      <c r="K71" s="12"/>
      <c r="L71" s="12"/>
      <c r="M71" s="30"/>
      <c r="N71" s="12"/>
    </row>
    <row r="72" spans="2:14" ht="14.25">
      <c r="B72" s="9"/>
      <c r="C72" s="21"/>
      <c r="D72" s="9"/>
      <c r="E72" s="9"/>
      <c r="F72" s="9"/>
      <c r="G72" s="9"/>
      <c r="H72" s="9"/>
      <c r="I72" s="28"/>
      <c r="J72" s="9"/>
      <c r="K72" s="29"/>
      <c r="L72" s="9"/>
      <c r="M72" s="29"/>
      <c r="N72" s="9"/>
    </row>
    <row r="73" spans="2:8" ht="14.25">
      <c r="B73" s="22"/>
      <c r="C73" s="23"/>
      <c r="D73" s="22"/>
      <c r="E73" s="22"/>
      <c r="F73" s="22"/>
      <c r="G73" s="22"/>
      <c r="H73" s="22"/>
    </row>
    <row r="74" ht="14.25">
      <c r="B74" s="22"/>
    </row>
  </sheetData>
  <sheetProtection/>
  <mergeCells count="48">
    <mergeCell ref="A6:N6"/>
    <mergeCell ref="A8:A9"/>
    <mergeCell ref="B8:B9"/>
    <mergeCell ref="C8:C9"/>
    <mergeCell ref="D8:E8"/>
    <mergeCell ref="F8:G8"/>
    <mergeCell ref="H8:H9"/>
    <mergeCell ref="I8:I9"/>
    <mergeCell ref="J8:M8"/>
    <mergeCell ref="N8:N9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C20:C22"/>
    <mergeCell ref="F20:G20"/>
    <mergeCell ref="C25:C34"/>
    <mergeCell ref="F25:G25"/>
    <mergeCell ref="B35:G35"/>
    <mergeCell ref="B36:G36"/>
    <mergeCell ref="B37:G37"/>
    <mergeCell ref="C38:C40"/>
    <mergeCell ref="F38:G38"/>
    <mergeCell ref="B41:G41"/>
    <mergeCell ref="B42:G42"/>
    <mergeCell ref="B43:G43"/>
    <mergeCell ref="C44:C46"/>
    <mergeCell ref="F44:G44"/>
    <mergeCell ref="C47:C50"/>
    <mergeCell ref="F47:G47"/>
    <mergeCell ref="B51:G51"/>
    <mergeCell ref="B52:G52"/>
    <mergeCell ref="B53:G53"/>
    <mergeCell ref="C54:C56"/>
    <mergeCell ref="F54:G54"/>
    <mergeCell ref="C57:C60"/>
    <mergeCell ref="F57:G57"/>
    <mergeCell ref="C66:C69"/>
    <mergeCell ref="F66:G66"/>
    <mergeCell ref="B61:G61"/>
    <mergeCell ref="B62:G62"/>
    <mergeCell ref="C63:C65"/>
    <mergeCell ref="F63:G63"/>
  </mergeCells>
  <printOptions/>
  <pageMargins left="0.1968503937007874" right="0.2362204724409449" top="0.31496062992125984" bottom="0.31496062992125984" header="0.31496062992125984" footer="0.31496062992125984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ELA-B</cp:lastModifiedBy>
  <cp:lastPrinted>2011-11-15T09:31:56Z</cp:lastPrinted>
  <dcterms:created xsi:type="dcterms:W3CDTF">2009-10-09T13:37:21Z</dcterms:created>
  <dcterms:modified xsi:type="dcterms:W3CDTF">2011-11-17T13:29:52Z</dcterms:modified>
  <cp:category/>
  <cp:version/>
  <cp:contentType/>
  <cp:contentStatus/>
</cp:coreProperties>
</file>