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5300" windowHeight="9000" activeTab="0"/>
  </bookViews>
  <sheets>
    <sheet name="niepubliczne 2012" sheetId="1" r:id="rId1"/>
  </sheets>
  <definedNames>
    <definedName name="_xlnm.Print_Area" localSheetId="0">'niepubliczne 2012'!$A$1:$J$57</definedName>
  </definedNames>
  <calcPr fullCalcOnLoad="1"/>
</workbook>
</file>

<file path=xl/sharedStrings.xml><?xml version="1.0" encoding="utf-8"?>
<sst xmlns="http://schemas.openxmlformats.org/spreadsheetml/2006/main" count="145" uniqueCount="84">
  <si>
    <t>Lp.</t>
  </si>
  <si>
    <t>Rozdz.</t>
  </si>
  <si>
    <t>Nazwa Jednostki</t>
  </si>
  <si>
    <t>Podmiot prowadzący</t>
  </si>
  <si>
    <t>Niepubliczne Przedszkole Katolickie Zgromadzenia Sióstr Służek Naj.Maryi Panny Niepokalanej w Łomży ul.Radziecka 4</t>
  </si>
  <si>
    <r>
      <t xml:space="preserve"> </t>
    </r>
    <r>
      <rPr>
        <sz val="8"/>
        <rFont val="Arial CE"/>
        <family val="2"/>
      </rPr>
      <t xml:space="preserve"> Zgromadzenie Sióstr Służek Naj.Maryi Panny Niepokalanej w Łomży ul. Wojska Polskiego 4</t>
    </r>
  </si>
  <si>
    <t>75%D</t>
  </si>
  <si>
    <t>Niepubliczne Przedszkole"Mały Artysta" w Łomży ul. Wojska Polskiego 29A</t>
  </si>
  <si>
    <t>Sp.Ośw.Stow. Pom. Pokrz. i Niep .EDUKATOR Łomża ul. Wojska Polskiego 29A</t>
  </si>
  <si>
    <t>Diecezja Łomżyńska   Łomża ul. Sadowa 3</t>
  </si>
  <si>
    <t>100%D</t>
  </si>
  <si>
    <t>Stowarzysz.Wspierania Edukacji i Rynku Pracy, Łomża ul.Woj.Polskiego 113</t>
  </si>
  <si>
    <t>100%S</t>
  </si>
  <si>
    <t>Gimnazjum im.Jańskiego w Łomży</t>
  </si>
  <si>
    <t>Szkoła  Wyższa im.B.Jańskiego W-wa</t>
  </si>
  <si>
    <t>II LO d/dorosłych                                               ul. W.Polskiego 113</t>
  </si>
  <si>
    <t>50%D</t>
  </si>
  <si>
    <t>II Uzupełniające LO d/dorosłych                                               ul. W. Polskiego 113</t>
  </si>
  <si>
    <t>Stowarzysz.Wspierania Edukacji i Rynku Pracy, Łomża  ul.Woj.Polskiego 113</t>
  </si>
  <si>
    <r>
      <t>Katolickie LO im.Kard.Stefana Wyszyńskiego /</t>
    </r>
    <r>
      <rPr>
        <b/>
        <sz val="8"/>
        <rFont val="Arial CE"/>
        <family val="2"/>
      </rPr>
      <t>szkoła publ./ Łomża ul. Sadowa 12</t>
    </r>
  </si>
  <si>
    <t>Diecezja Łomżyńska  Łomża ul. Sadowa 3</t>
  </si>
  <si>
    <t>LO im.B.Jańskiego</t>
  </si>
  <si>
    <t>Szkoła Wyższa im.B. Jańskiego</t>
  </si>
  <si>
    <t>III   LO d/dorosłych Łomża  Al.. Legionów 49</t>
  </si>
  <si>
    <t>Mierzejewski Lech Łomża ul. Kwadratowa 22</t>
  </si>
  <si>
    <t>Prywatne Liceum Ogólnokształcące na podb.Gimnazjum  Polna  40A</t>
  </si>
  <si>
    <t xml:space="preserve">Angelika Cysewska-Kubala Grudziądz ul.Kosynierów Gd. 29/9         </t>
  </si>
  <si>
    <t>Prywatne Uzup. Liceum Ogólnokształcące na podb. ZSZ Polna 40A</t>
  </si>
  <si>
    <t>Zasadnicza Szkoła Zawod. /dzienna/ Lomża ul. Wojska Polskiego 113</t>
  </si>
  <si>
    <t>Stowarzysz.Wspierania Edukacji i Rynku Pracy, ul.Woj.Polskiego 113</t>
  </si>
  <si>
    <t>Technikum w Łomży ul. Wojska Polskiego 113 /młodzież// dzienna/</t>
  </si>
  <si>
    <t>Policealne Studium Farmaceutyczne</t>
  </si>
  <si>
    <t>STP  "STOPKA" ul.Piłsudskiego 83</t>
  </si>
  <si>
    <t>Towarzystwo Wiedzy Powszechnej Zarząd Oddz. Regional. w Łomży ul.Mickiewicza 59</t>
  </si>
  <si>
    <t>Zaoczne Uzupełniające Technikum Budowlane  d/dor. Łomża ul. Mickiewicza  59</t>
  </si>
  <si>
    <t>Policealne Studium Kosmetyczne d/dor.Łomża Al. Legionów 49</t>
  </si>
  <si>
    <t>Policealne Studium Fryzjerskie d/dorosłych Łomża Al.. Legionów 49</t>
  </si>
  <si>
    <t>Centrum Nauki Biznesu "Żak" Sp. z o.o.Łódź ul. Piotrkowska 278</t>
  </si>
  <si>
    <t>Policealna Szkoła Centrum Nauki i Biznesu "ŻAK"</t>
  </si>
  <si>
    <t>Centrum Nauki i Biznesu "Żak" Sp. z o.o.Łódź ul. Piotrkowska 278</t>
  </si>
  <si>
    <t>Katolicka Bursa Szkolna d/Młodz. Męskiej ul.Jana Pawła II 1</t>
  </si>
  <si>
    <t>Zaoczne Uzupełniające Technikum   d/dor. Łomża ul. Mickiewicza  59</t>
  </si>
  <si>
    <t>Uzupełniające LO d)dorosłych                                ul.  Studencka 11</t>
  </si>
  <si>
    <t>§</t>
  </si>
  <si>
    <t>IV Uzupełniające LO d/dorosłych Łomża    Al. Legionów 49</t>
  </si>
  <si>
    <t>Prywatna Szkoła Policealna d dorosłych "Twoja Szkoła"  Polna 40A</t>
  </si>
  <si>
    <t>Prezydenta Miasta Łomża</t>
  </si>
  <si>
    <t>prowadzonych przez osoby prawne i fizyczne</t>
  </si>
  <si>
    <t>Podstawa naliczenia dotacji</t>
  </si>
  <si>
    <t>Dział 801 - Oświata i wychowanie</t>
  </si>
  <si>
    <t>Dział 854 - Edukacyjna opieka wychowawcza</t>
  </si>
  <si>
    <t>Niepubliczne Przedszkole "Wesołe Słoneczko" w Łomży ul.Spółdzielcza 74</t>
  </si>
  <si>
    <t>R a z e m</t>
  </si>
  <si>
    <r>
      <t xml:space="preserve">Katolickie Gimnazjum im. Kardynała Wyszyńskiego </t>
    </r>
    <r>
      <rPr>
        <b/>
        <sz val="8"/>
        <rFont val="Arial CE"/>
        <family val="2"/>
      </rPr>
      <t>/publiczne/ Łomża   ul. Sadowa 12</t>
    </r>
  </si>
  <si>
    <t>Gimnazjum /młodzież/ ul. Wojska Polskiego 113</t>
  </si>
  <si>
    <t>Zakład Doskonal.Zawodow.                      w Łomży ul. Ciepła 22</t>
  </si>
  <si>
    <t>Wyższa Szkoła Agrobiznesu w Łomży</t>
  </si>
  <si>
    <t>Technikum dzienne ZDZ w Łomży  ul. Studencka 11</t>
  </si>
  <si>
    <t>Akademicka Szkoła Ponadgimnazjalna Łomża ul. Studencka 19  /młodzież/</t>
  </si>
  <si>
    <t>Akademicka Szkoła Policealna przy PWSIiP w Łomży /młodzież/</t>
  </si>
  <si>
    <t>Państwowa Wyższa Szkoła Informatyki i Przedsiębiorczości w Łomży</t>
  </si>
  <si>
    <t>O G Ó Ł E M   801</t>
  </si>
  <si>
    <t>Planowana  liczba uczniów wg złożonego  wniosku</t>
  </si>
  <si>
    <t>Roczna stawka na 1 ucznia</t>
  </si>
  <si>
    <t>182</t>
  </si>
  <si>
    <t>Akademickie Liceum Ogólnokształcące  / młodzież/ od IX 2012</t>
  </si>
  <si>
    <t>Policealna Szkoła d/dorosłych</t>
  </si>
  <si>
    <t>250</t>
  </si>
  <si>
    <t>Policealna Szkoła Medyczna Łomża   ul. Spokojna   TWP</t>
  </si>
  <si>
    <t>Policealne Studium Administracji d/dorosłych</t>
  </si>
  <si>
    <t>Policealna Szkoła Prawno-Administracyjna "Żak" ul M.C.Skłodowskiej Al. Legionów 7</t>
  </si>
  <si>
    <t>81/131</t>
  </si>
  <si>
    <t>Kwota dotacji na 2012r</t>
  </si>
  <si>
    <t>Ilość uczniów wg SIO na 30.09.2011r</t>
  </si>
  <si>
    <t>Bagińska Daniela ul.Kaliwody 28                                   18-400 Łomża</t>
  </si>
  <si>
    <t>Language Education Sp. Z o.o ul.Reymonta 4                         18-400 Łomża</t>
  </si>
  <si>
    <t>Niepubliczne Przedszkole "Kubuś Puchatek" ul.Sybiraków 20/4A 18-400 Łomża</t>
  </si>
  <si>
    <t>Korytkowska  Ewa  Kupiski Stare ul. Łomżyńska 3B   18-400 Łomża</t>
  </si>
  <si>
    <r>
      <t>Zasadnicza Szkoła Zawodowa  /</t>
    </r>
    <r>
      <rPr>
        <b/>
        <sz val="8"/>
        <rFont val="Arial CE"/>
        <family val="2"/>
      </rPr>
      <t>publ</t>
    </r>
    <r>
      <rPr>
        <sz val="8"/>
        <rFont val="Arial CE"/>
        <family val="2"/>
      </rPr>
      <t>/ Łomża ul.  Studencka 11</t>
    </r>
  </si>
  <si>
    <t>O G Ó Ł E M    OŚWIATA :</t>
  </si>
  <si>
    <t>PLANOWANA DOTACJA PODMIOTOWA na 2012 rok   dla szkół  i placówek publicznych i niepublicznych w Łomży</t>
  </si>
  <si>
    <t>Załącznik Nr 2u do Tabeli Nr 2</t>
  </si>
  <si>
    <t>z dnia 10 listopada 2011r.</t>
  </si>
  <si>
    <t>do Zarządzenia Nr 261/11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</si>
</sst>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0.00000000"/>
    <numFmt numFmtId="168" formatCode="0.000000000"/>
    <numFmt numFmtId="169" formatCode="0.0000000000"/>
    <numFmt numFmtId="170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8"/>
      <name val="Lucida Sans Unicode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/>
    </xf>
    <xf numFmtId="0" fontId="0" fillId="3" borderId="1" xfId="0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4" borderId="0" xfId="0" applyFill="1" applyAlignment="1">
      <alignment/>
    </xf>
    <xf numFmtId="0" fontId="2" fillId="4" borderId="1" xfId="0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/>
    </xf>
    <xf numFmtId="4" fontId="6" fillId="4" borderId="1" xfId="0" applyNumberFormat="1" applyFont="1" applyFill="1" applyBorder="1" applyAlignment="1">
      <alignment/>
    </xf>
    <xf numFmtId="4" fontId="6" fillId="3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4" borderId="1" xfId="0" applyNumberFormat="1" applyFont="1" applyFill="1" applyBorder="1" applyAlignment="1">
      <alignment/>
    </xf>
    <xf numFmtId="3" fontId="10" fillId="3" borderId="1" xfId="0" applyNumberFormat="1" applyFont="1" applyFill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1" fontId="12" fillId="4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3" fontId="11" fillId="4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49" fontId="2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1" fontId="11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3" fontId="11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3" fontId="11" fillId="4" borderId="0" xfId="0" applyNumberFormat="1" applyFont="1" applyFill="1" applyBorder="1" applyAlignment="1">
      <alignment horizontal="center"/>
    </xf>
    <xf numFmtId="4" fontId="6" fillId="4" borderId="0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/>
    </xf>
    <xf numFmtId="1" fontId="12" fillId="2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abSelected="1" workbookViewId="0" topLeftCell="A55">
      <selection activeCell="K65" sqref="K65"/>
    </sheetView>
  </sheetViews>
  <sheetFormatPr defaultColWidth="9.00390625" defaultRowHeight="12.75"/>
  <cols>
    <col min="1" max="1" width="5.875" style="0" customWidth="1"/>
    <col min="2" max="2" width="7.625" style="0" customWidth="1"/>
    <col min="3" max="3" width="18.00390625" style="0" customWidth="1"/>
    <col min="4" max="4" width="25.875" style="0" customWidth="1"/>
    <col min="5" max="5" width="10.125" style="0" customWidth="1"/>
    <col min="6" max="6" width="9.00390625" style="32" customWidth="1"/>
    <col min="7" max="7" width="9.25390625" style="1" customWidth="1"/>
    <col min="8" max="8" width="5.875" style="1" customWidth="1"/>
    <col min="9" max="9" width="9.375" style="0" customWidth="1"/>
    <col min="10" max="10" width="9.875" style="0" customWidth="1"/>
  </cols>
  <sheetData>
    <row r="2" spans="2:9" ht="12.75">
      <c r="B2" s="1"/>
      <c r="F2" s="87" t="s">
        <v>81</v>
      </c>
      <c r="G2" s="87"/>
      <c r="H2" s="87"/>
      <c r="I2" s="87"/>
    </row>
    <row r="3" spans="2:9" ht="12.75">
      <c r="B3" s="2"/>
      <c r="C3" s="5"/>
      <c r="D3" s="5"/>
      <c r="E3" s="5"/>
      <c r="F3" s="87" t="s">
        <v>83</v>
      </c>
      <c r="G3" s="87"/>
      <c r="H3" s="87"/>
      <c r="I3" s="87"/>
    </row>
    <row r="4" spans="2:9" ht="12.75">
      <c r="B4" s="2"/>
      <c r="C4" s="5"/>
      <c r="D4" s="5"/>
      <c r="E4" s="5"/>
      <c r="F4" s="87" t="s">
        <v>46</v>
      </c>
      <c r="G4" s="87"/>
      <c r="H4" s="87"/>
      <c r="I4" s="87"/>
    </row>
    <row r="5" spans="2:9" ht="12.75">
      <c r="B5" s="2"/>
      <c r="C5" s="5"/>
      <c r="D5" s="5"/>
      <c r="E5" s="5"/>
      <c r="F5" s="87" t="s">
        <v>82</v>
      </c>
      <c r="G5" s="87"/>
      <c r="H5" s="87"/>
      <c r="I5" s="87"/>
    </row>
    <row r="6" spans="2:9" ht="12.75">
      <c r="B6" s="2"/>
      <c r="C6" s="5"/>
      <c r="D6" s="5"/>
      <c r="E6" s="5"/>
      <c r="F6" s="5"/>
      <c r="G6" s="2"/>
      <c r="H6" s="2"/>
      <c r="I6" s="26"/>
    </row>
    <row r="7" spans="1:10" ht="12.75">
      <c r="A7" s="88" t="s">
        <v>80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ht="15.75">
      <c r="A8" s="89" t="s">
        <v>47</v>
      </c>
      <c r="B8" s="89"/>
      <c r="C8" s="89"/>
      <c r="D8" s="89"/>
      <c r="E8" s="89"/>
      <c r="F8" s="89"/>
      <c r="G8" s="89"/>
      <c r="H8" s="89"/>
      <c r="I8" s="89"/>
      <c r="J8" s="89"/>
    </row>
    <row r="9" spans="2:9" ht="12.75">
      <c r="B9" s="2"/>
      <c r="C9" s="5"/>
      <c r="D9" s="5"/>
      <c r="E9" s="5"/>
      <c r="F9" s="5"/>
      <c r="G9" s="2"/>
      <c r="H9" s="2"/>
      <c r="I9" s="2"/>
    </row>
    <row r="10" spans="1:10" ht="67.5">
      <c r="A10" s="15" t="s">
        <v>0</v>
      </c>
      <c r="B10" s="43" t="s">
        <v>1</v>
      </c>
      <c r="C10" s="16" t="s">
        <v>2</v>
      </c>
      <c r="D10" s="17" t="s">
        <v>3</v>
      </c>
      <c r="E10" s="6" t="s">
        <v>48</v>
      </c>
      <c r="F10" s="6" t="s">
        <v>62</v>
      </c>
      <c r="G10" s="6" t="s">
        <v>73</v>
      </c>
      <c r="H10" s="3" t="s">
        <v>43</v>
      </c>
      <c r="I10" s="6" t="s">
        <v>63</v>
      </c>
      <c r="J10" s="18" t="s">
        <v>72</v>
      </c>
    </row>
    <row r="11" spans="2:9" ht="12.75">
      <c r="B11" s="2"/>
      <c r="C11" s="5"/>
      <c r="D11" s="5"/>
      <c r="E11" s="5"/>
      <c r="F11" s="5"/>
      <c r="G11" s="2"/>
      <c r="H11" s="2"/>
      <c r="I11" s="2"/>
    </row>
    <row r="12" spans="2:9" ht="12.75">
      <c r="B12" s="28" t="s">
        <v>49</v>
      </c>
      <c r="D12" s="28"/>
      <c r="E12" s="28"/>
      <c r="F12" s="28"/>
      <c r="G12" s="44"/>
      <c r="H12" s="44"/>
      <c r="I12" s="28"/>
    </row>
    <row r="13" spans="1:10" ht="67.5">
      <c r="A13" s="31">
        <v>1</v>
      </c>
      <c r="B13" s="37">
        <v>80104</v>
      </c>
      <c r="C13" s="30" t="s">
        <v>4</v>
      </c>
      <c r="D13" s="46" t="s">
        <v>5</v>
      </c>
      <c r="E13" s="38" t="s">
        <v>6</v>
      </c>
      <c r="F13" s="33">
        <v>100</v>
      </c>
      <c r="G13" s="22">
        <v>100</v>
      </c>
      <c r="H13" s="45">
        <v>2540</v>
      </c>
      <c r="I13" s="34">
        <v>5652</v>
      </c>
      <c r="J13" s="34">
        <v>565200</v>
      </c>
    </row>
    <row r="14" spans="1:10" ht="45">
      <c r="A14" s="31">
        <v>2</v>
      </c>
      <c r="B14" s="37">
        <v>80104</v>
      </c>
      <c r="C14" s="30" t="s">
        <v>7</v>
      </c>
      <c r="D14" s="30" t="s">
        <v>8</v>
      </c>
      <c r="E14" s="38" t="s">
        <v>6</v>
      </c>
      <c r="F14" s="33">
        <v>319</v>
      </c>
      <c r="G14" s="22">
        <v>301</v>
      </c>
      <c r="H14" s="45">
        <v>2540</v>
      </c>
      <c r="I14" s="34">
        <v>5652</v>
      </c>
      <c r="J14" s="34">
        <v>1701252</v>
      </c>
    </row>
    <row r="15" spans="1:10" ht="45">
      <c r="A15" s="31">
        <v>3</v>
      </c>
      <c r="B15" s="37">
        <v>80104</v>
      </c>
      <c r="C15" s="30" t="s">
        <v>51</v>
      </c>
      <c r="D15" s="30" t="s">
        <v>8</v>
      </c>
      <c r="E15" s="38" t="s">
        <v>6</v>
      </c>
      <c r="F15" s="33">
        <v>165</v>
      </c>
      <c r="G15" s="22">
        <v>165</v>
      </c>
      <c r="H15" s="45">
        <v>2540</v>
      </c>
      <c r="I15" s="34">
        <v>5652</v>
      </c>
      <c r="J15" s="34">
        <v>932580</v>
      </c>
    </row>
    <row r="16" spans="1:10" ht="48.75" customHeight="1">
      <c r="A16" s="31">
        <v>4</v>
      </c>
      <c r="B16" s="37">
        <v>80104</v>
      </c>
      <c r="C16" s="30" t="s">
        <v>76</v>
      </c>
      <c r="D16" s="30" t="s">
        <v>77</v>
      </c>
      <c r="E16" s="38" t="s">
        <v>6</v>
      </c>
      <c r="F16" s="33">
        <v>25</v>
      </c>
      <c r="G16" s="22">
        <v>20</v>
      </c>
      <c r="H16" s="45">
        <v>2540</v>
      </c>
      <c r="I16" s="34">
        <v>5652</v>
      </c>
      <c r="J16" s="34">
        <v>113040</v>
      </c>
    </row>
    <row r="17" spans="1:10" ht="36" customHeight="1">
      <c r="A17" s="31">
        <v>5</v>
      </c>
      <c r="B17" s="37">
        <v>80104</v>
      </c>
      <c r="C17" s="30" t="s">
        <v>75</v>
      </c>
      <c r="D17" s="30" t="s">
        <v>74</v>
      </c>
      <c r="E17" s="38" t="s">
        <v>6</v>
      </c>
      <c r="F17" s="33">
        <v>50</v>
      </c>
      <c r="G17" s="22">
        <v>0</v>
      </c>
      <c r="H17" s="45">
        <v>2540</v>
      </c>
      <c r="I17" s="34">
        <v>5652</v>
      </c>
      <c r="J17" s="34">
        <v>282600</v>
      </c>
    </row>
    <row r="18" spans="1:10" ht="27" customHeight="1">
      <c r="A18" s="29"/>
      <c r="B18" s="8"/>
      <c r="C18" s="9"/>
      <c r="D18" s="19" t="s">
        <v>52</v>
      </c>
      <c r="E18" s="7"/>
      <c r="F18" s="7">
        <f>SUM(F13:F17)</f>
        <v>659</v>
      </c>
      <c r="G18" s="24">
        <f>SUM(G13:G17)</f>
        <v>586</v>
      </c>
      <c r="H18" s="47"/>
      <c r="I18" s="48"/>
      <c r="J18" s="20">
        <f>SUM(J13:J17)</f>
        <v>3594672</v>
      </c>
    </row>
    <row r="19" spans="1:10" s="5" customFormat="1" ht="64.5" customHeight="1">
      <c r="A19" s="4">
        <v>6</v>
      </c>
      <c r="B19" s="10">
        <v>80110</v>
      </c>
      <c r="C19" s="11" t="s">
        <v>53</v>
      </c>
      <c r="D19" s="11" t="s">
        <v>9</v>
      </c>
      <c r="E19" s="12" t="s">
        <v>10</v>
      </c>
      <c r="F19" s="55">
        <v>188</v>
      </c>
      <c r="G19" s="22">
        <v>188</v>
      </c>
      <c r="H19" s="56">
        <v>2590</v>
      </c>
      <c r="I19" s="57">
        <v>6689</v>
      </c>
      <c r="J19" s="58">
        <f>G19*I19</f>
        <v>1257532</v>
      </c>
    </row>
    <row r="20" spans="1:10" ht="33" customHeight="1">
      <c r="A20" s="31">
        <v>7</v>
      </c>
      <c r="B20" s="37">
        <v>80110</v>
      </c>
      <c r="C20" s="30" t="s">
        <v>54</v>
      </c>
      <c r="D20" s="30" t="s">
        <v>11</v>
      </c>
      <c r="E20" s="38" t="s">
        <v>12</v>
      </c>
      <c r="F20" s="59">
        <v>85</v>
      </c>
      <c r="G20" s="22">
        <v>68</v>
      </c>
      <c r="H20" s="45">
        <v>2540</v>
      </c>
      <c r="I20" s="35">
        <v>5420</v>
      </c>
      <c r="J20" s="34">
        <f>G20*I20</f>
        <v>368560</v>
      </c>
    </row>
    <row r="21" spans="1:10" ht="29.25" customHeight="1">
      <c r="A21" s="31">
        <v>8</v>
      </c>
      <c r="B21" s="10">
        <v>80110</v>
      </c>
      <c r="C21" s="11" t="s">
        <v>13</v>
      </c>
      <c r="D21" s="11" t="s">
        <v>14</v>
      </c>
      <c r="E21" s="38" t="s">
        <v>12</v>
      </c>
      <c r="F21" s="59">
        <v>15</v>
      </c>
      <c r="G21" s="22">
        <v>15</v>
      </c>
      <c r="H21" s="45">
        <v>2540</v>
      </c>
      <c r="I21" s="35">
        <v>5420</v>
      </c>
      <c r="J21" s="34">
        <f>G21*I21</f>
        <v>81300</v>
      </c>
    </row>
    <row r="22" spans="1:10" ht="21.75" customHeight="1">
      <c r="A22" s="51"/>
      <c r="B22" s="8"/>
      <c r="C22" s="9"/>
      <c r="D22" s="19" t="s">
        <v>52</v>
      </c>
      <c r="E22" s="52"/>
      <c r="F22" s="53">
        <f>SUM(F19:F21)</f>
        <v>288</v>
      </c>
      <c r="G22" s="23">
        <f>SUM(G19:G21)</f>
        <v>271</v>
      </c>
      <c r="H22" s="54"/>
      <c r="I22" s="48"/>
      <c r="J22" s="20">
        <f>SUM(J19:J21)</f>
        <v>1707392</v>
      </c>
    </row>
    <row r="23" spans="1:10" ht="33.75">
      <c r="A23" s="31">
        <v>9</v>
      </c>
      <c r="B23" s="37">
        <v>80120</v>
      </c>
      <c r="C23" s="30" t="s">
        <v>15</v>
      </c>
      <c r="D23" s="30" t="s">
        <v>11</v>
      </c>
      <c r="E23" s="38" t="s">
        <v>16</v>
      </c>
      <c r="F23" s="12">
        <v>55</v>
      </c>
      <c r="G23" s="22">
        <v>42</v>
      </c>
      <c r="H23" s="45">
        <v>2540</v>
      </c>
      <c r="I23" s="35">
        <v>1609</v>
      </c>
      <c r="J23" s="34">
        <f>G23*I23</f>
        <v>67578</v>
      </c>
    </row>
    <row r="24" spans="1:10" ht="33.75" customHeight="1">
      <c r="A24" s="31">
        <v>10</v>
      </c>
      <c r="B24" s="37">
        <v>80120</v>
      </c>
      <c r="C24" s="30" t="s">
        <v>17</v>
      </c>
      <c r="D24" s="30" t="s">
        <v>18</v>
      </c>
      <c r="E24" s="38" t="s">
        <v>16</v>
      </c>
      <c r="F24" s="12">
        <v>30</v>
      </c>
      <c r="G24" s="22">
        <v>19</v>
      </c>
      <c r="H24" s="45">
        <v>2540</v>
      </c>
      <c r="I24" s="35">
        <v>1609</v>
      </c>
      <c r="J24" s="34">
        <f aca="true" t="shared" si="0" ref="J24:J31">G24*I24</f>
        <v>30571</v>
      </c>
    </row>
    <row r="25" spans="1:10" ht="33.75">
      <c r="A25" s="31">
        <v>11</v>
      </c>
      <c r="B25" s="37">
        <v>80120</v>
      </c>
      <c r="C25" s="30" t="s">
        <v>42</v>
      </c>
      <c r="D25" s="30" t="s">
        <v>55</v>
      </c>
      <c r="E25" s="38" t="s">
        <v>16</v>
      </c>
      <c r="F25" s="12">
        <v>70</v>
      </c>
      <c r="G25" s="22">
        <v>48</v>
      </c>
      <c r="H25" s="45">
        <v>2540</v>
      </c>
      <c r="I25" s="35">
        <v>1609</v>
      </c>
      <c r="J25" s="34">
        <f t="shared" si="0"/>
        <v>77232</v>
      </c>
    </row>
    <row r="26" spans="1:10" s="5" customFormat="1" ht="56.25">
      <c r="A26" s="4">
        <v>12</v>
      </c>
      <c r="B26" s="10">
        <v>80120</v>
      </c>
      <c r="C26" s="11" t="s">
        <v>19</v>
      </c>
      <c r="D26" s="11" t="s">
        <v>20</v>
      </c>
      <c r="E26" s="12" t="s">
        <v>10</v>
      </c>
      <c r="F26" s="60" t="s">
        <v>64</v>
      </c>
      <c r="G26" s="22">
        <v>182</v>
      </c>
      <c r="H26" s="56">
        <v>2590</v>
      </c>
      <c r="I26" s="57">
        <v>5794</v>
      </c>
      <c r="J26" s="58">
        <f t="shared" si="0"/>
        <v>1054508</v>
      </c>
    </row>
    <row r="27" spans="1:10" ht="19.5" customHeight="1">
      <c r="A27" s="4">
        <v>13</v>
      </c>
      <c r="B27" s="10">
        <v>80120</v>
      </c>
      <c r="C27" s="11" t="s">
        <v>21</v>
      </c>
      <c r="D27" s="11" t="s">
        <v>22</v>
      </c>
      <c r="E27" s="12" t="s">
        <v>12</v>
      </c>
      <c r="F27" s="12">
        <v>34</v>
      </c>
      <c r="G27" s="22">
        <v>34</v>
      </c>
      <c r="H27" s="61">
        <v>2540</v>
      </c>
      <c r="I27" s="35">
        <v>5485</v>
      </c>
      <c r="J27" s="34">
        <f t="shared" si="0"/>
        <v>186490</v>
      </c>
    </row>
    <row r="28" spans="1:10" ht="33.75">
      <c r="A28" s="4">
        <v>14</v>
      </c>
      <c r="B28" s="10">
        <v>80120</v>
      </c>
      <c r="C28" s="11" t="s">
        <v>23</v>
      </c>
      <c r="D28" s="11" t="s">
        <v>24</v>
      </c>
      <c r="E28" s="12" t="s">
        <v>16</v>
      </c>
      <c r="F28" s="12">
        <v>58</v>
      </c>
      <c r="G28" s="22">
        <v>60</v>
      </c>
      <c r="H28" s="61">
        <v>2540</v>
      </c>
      <c r="I28" s="35">
        <v>1609</v>
      </c>
      <c r="J28" s="34">
        <f t="shared" si="0"/>
        <v>96540</v>
      </c>
    </row>
    <row r="29" spans="1:10" ht="33.75">
      <c r="A29" s="4">
        <v>15</v>
      </c>
      <c r="B29" s="10">
        <v>80120</v>
      </c>
      <c r="C29" s="11" t="s">
        <v>44</v>
      </c>
      <c r="D29" s="11" t="s">
        <v>24</v>
      </c>
      <c r="E29" s="12" t="s">
        <v>16</v>
      </c>
      <c r="F29" s="12">
        <v>42</v>
      </c>
      <c r="G29" s="22">
        <v>43</v>
      </c>
      <c r="H29" s="61">
        <v>2540</v>
      </c>
      <c r="I29" s="35">
        <v>1609</v>
      </c>
      <c r="J29" s="34">
        <f t="shared" si="0"/>
        <v>69187</v>
      </c>
    </row>
    <row r="30" spans="1:10" ht="45">
      <c r="A30" s="4">
        <v>16</v>
      </c>
      <c r="B30" s="10">
        <v>80120</v>
      </c>
      <c r="C30" s="11" t="s">
        <v>25</v>
      </c>
      <c r="D30" s="11" t="s">
        <v>26</v>
      </c>
      <c r="E30" s="12" t="s">
        <v>16</v>
      </c>
      <c r="F30" s="12">
        <v>330</v>
      </c>
      <c r="G30" s="22">
        <v>131</v>
      </c>
      <c r="H30" s="61">
        <v>2540</v>
      </c>
      <c r="I30" s="35">
        <v>1609</v>
      </c>
      <c r="J30" s="34">
        <f t="shared" si="0"/>
        <v>210779</v>
      </c>
    </row>
    <row r="31" spans="1:10" ht="33.75">
      <c r="A31" s="4">
        <v>17</v>
      </c>
      <c r="B31" s="10">
        <v>80120</v>
      </c>
      <c r="C31" s="11" t="s">
        <v>27</v>
      </c>
      <c r="D31" s="11" t="s">
        <v>26</v>
      </c>
      <c r="E31" s="12" t="s">
        <v>16</v>
      </c>
      <c r="F31" s="12">
        <v>320</v>
      </c>
      <c r="G31" s="22">
        <v>103</v>
      </c>
      <c r="H31" s="61">
        <v>2540</v>
      </c>
      <c r="I31" s="35">
        <v>1609</v>
      </c>
      <c r="J31" s="34">
        <f t="shared" si="0"/>
        <v>165727</v>
      </c>
    </row>
    <row r="32" spans="1:10" ht="41.25" customHeight="1">
      <c r="A32" s="31">
        <v>18</v>
      </c>
      <c r="B32" s="37">
        <v>80120</v>
      </c>
      <c r="C32" s="30" t="s">
        <v>65</v>
      </c>
      <c r="D32" s="30" t="s">
        <v>56</v>
      </c>
      <c r="E32" s="38" t="s">
        <v>12</v>
      </c>
      <c r="F32" s="12">
        <v>50</v>
      </c>
      <c r="G32" s="22">
        <v>0</v>
      </c>
      <c r="H32" s="45">
        <v>2540</v>
      </c>
      <c r="I32" s="35">
        <v>5485</v>
      </c>
      <c r="J32" s="34">
        <v>68563</v>
      </c>
    </row>
    <row r="33" spans="1:10" ht="18.75" customHeight="1">
      <c r="A33" s="13"/>
      <c r="B33" s="8"/>
      <c r="C33" s="9"/>
      <c r="D33" s="19" t="s">
        <v>52</v>
      </c>
      <c r="E33" s="7"/>
      <c r="F33" s="62">
        <f>SUM(F23:F32)</f>
        <v>989</v>
      </c>
      <c r="G33" s="24">
        <f>SUM(G23:G32)</f>
        <v>662</v>
      </c>
      <c r="H33" s="47"/>
      <c r="I33" s="48"/>
      <c r="J33" s="20">
        <f>SUM(J23:J32)</f>
        <v>2027175</v>
      </c>
    </row>
    <row r="34" spans="1:10" ht="39" customHeight="1">
      <c r="A34" s="31">
        <v>19</v>
      </c>
      <c r="B34" s="37">
        <v>80130</v>
      </c>
      <c r="C34" s="30" t="s">
        <v>28</v>
      </c>
      <c r="D34" s="30" t="s">
        <v>29</v>
      </c>
      <c r="E34" s="38" t="s">
        <v>12</v>
      </c>
      <c r="F34" s="12">
        <v>145</v>
      </c>
      <c r="G34" s="22">
        <v>122</v>
      </c>
      <c r="H34" s="45">
        <v>2540</v>
      </c>
      <c r="I34" s="35">
        <v>6449</v>
      </c>
      <c r="J34" s="34">
        <f aca="true" t="shared" si="1" ref="J34:J50">G34*I34</f>
        <v>786778</v>
      </c>
    </row>
    <row r="35" spans="1:10" ht="37.5" customHeight="1">
      <c r="A35" s="31">
        <v>20</v>
      </c>
      <c r="B35" s="37">
        <v>80130</v>
      </c>
      <c r="C35" s="30" t="s">
        <v>30</v>
      </c>
      <c r="D35" s="30" t="s">
        <v>29</v>
      </c>
      <c r="E35" s="38" t="s">
        <v>12</v>
      </c>
      <c r="F35" s="12">
        <v>35</v>
      </c>
      <c r="G35" s="22">
        <v>23</v>
      </c>
      <c r="H35" s="45">
        <v>2540</v>
      </c>
      <c r="I35" s="35">
        <v>6449</v>
      </c>
      <c r="J35" s="34">
        <f t="shared" si="1"/>
        <v>148327</v>
      </c>
    </row>
    <row r="36" spans="1:10" ht="27.75" customHeight="1">
      <c r="A36" s="31">
        <v>21</v>
      </c>
      <c r="B36" s="37">
        <v>80130</v>
      </c>
      <c r="C36" s="30" t="s">
        <v>66</v>
      </c>
      <c r="D36" s="30" t="s">
        <v>29</v>
      </c>
      <c r="E36" s="38" t="s">
        <v>16</v>
      </c>
      <c r="F36" s="12">
        <v>30</v>
      </c>
      <c r="G36" s="22">
        <v>16</v>
      </c>
      <c r="H36" s="45">
        <v>2540</v>
      </c>
      <c r="I36" s="35">
        <v>1843</v>
      </c>
      <c r="J36" s="34">
        <f t="shared" si="1"/>
        <v>29488</v>
      </c>
    </row>
    <row r="37" spans="1:10" s="5" customFormat="1" ht="36.75" customHeight="1">
      <c r="A37" s="4">
        <v>22</v>
      </c>
      <c r="B37" s="10">
        <v>80130</v>
      </c>
      <c r="C37" s="63" t="s">
        <v>78</v>
      </c>
      <c r="D37" s="11" t="s">
        <v>55</v>
      </c>
      <c r="E37" s="12" t="s">
        <v>10</v>
      </c>
      <c r="F37" s="60" t="s">
        <v>67</v>
      </c>
      <c r="G37" s="22">
        <v>221</v>
      </c>
      <c r="H37" s="56">
        <v>2590</v>
      </c>
      <c r="I37" s="57">
        <v>6449</v>
      </c>
      <c r="J37" s="58">
        <f t="shared" si="1"/>
        <v>1425229</v>
      </c>
    </row>
    <row r="38" spans="1:10" ht="38.25" customHeight="1">
      <c r="A38" s="31">
        <v>23</v>
      </c>
      <c r="B38" s="37">
        <v>80130</v>
      </c>
      <c r="C38" s="11" t="s">
        <v>57</v>
      </c>
      <c r="D38" s="11" t="s">
        <v>55</v>
      </c>
      <c r="E38" s="12" t="s">
        <v>12</v>
      </c>
      <c r="F38" s="12">
        <v>130</v>
      </c>
      <c r="G38" s="22">
        <v>59</v>
      </c>
      <c r="H38" s="61">
        <v>2540</v>
      </c>
      <c r="I38" s="57">
        <v>6449</v>
      </c>
      <c r="J38" s="58">
        <f t="shared" si="1"/>
        <v>380491</v>
      </c>
    </row>
    <row r="39" spans="1:10" ht="28.5" customHeight="1">
      <c r="A39" s="31">
        <v>24</v>
      </c>
      <c r="B39" s="37">
        <v>80130</v>
      </c>
      <c r="C39" s="11" t="s">
        <v>31</v>
      </c>
      <c r="D39" s="11" t="s">
        <v>32</v>
      </c>
      <c r="E39" s="12" t="s">
        <v>12</v>
      </c>
      <c r="F39" s="12">
        <v>90</v>
      </c>
      <c r="G39" s="22">
        <v>89</v>
      </c>
      <c r="H39" s="61">
        <v>2540</v>
      </c>
      <c r="I39" s="57">
        <v>5485</v>
      </c>
      <c r="J39" s="58">
        <f t="shared" si="1"/>
        <v>488165</v>
      </c>
    </row>
    <row r="40" spans="1:10" ht="35.25" customHeight="1">
      <c r="A40" s="31">
        <v>25</v>
      </c>
      <c r="B40" s="37">
        <v>80130</v>
      </c>
      <c r="C40" s="11" t="s">
        <v>68</v>
      </c>
      <c r="D40" s="11" t="s">
        <v>33</v>
      </c>
      <c r="E40" s="12" t="s">
        <v>12</v>
      </c>
      <c r="F40" s="12">
        <v>76</v>
      </c>
      <c r="G40" s="22">
        <v>77</v>
      </c>
      <c r="H40" s="61">
        <v>2540</v>
      </c>
      <c r="I40" s="57">
        <v>10318</v>
      </c>
      <c r="J40" s="58">
        <f t="shared" si="1"/>
        <v>794486</v>
      </c>
    </row>
    <row r="41" spans="1:10" ht="51" customHeight="1">
      <c r="A41" s="31">
        <v>26</v>
      </c>
      <c r="B41" s="37">
        <v>80130</v>
      </c>
      <c r="C41" s="11" t="s">
        <v>34</v>
      </c>
      <c r="D41" s="11" t="s">
        <v>33</v>
      </c>
      <c r="E41" s="12" t="s">
        <v>16</v>
      </c>
      <c r="F41" s="12">
        <v>38</v>
      </c>
      <c r="G41" s="22">
        <v>40</v>
      </c>
      <c r="H41" s="61">
        <v>2540</v>
      </c>
      <c r="I41" s="57">
        <v>1843</v>
      </c>
      <c r="J41" s="58">
        <f t="shared" si="1"/>
        <v>73720</v>
      </c>
    </row>
    <row r="42" spans="1:10" ht="48.75" customHeight="1">
      <c r="A42" s="31">
        <v>27</v>
      </c>
      <c r="B42" s="37">
        <v>80130</v>
      </c>
      <c r="C42" s="11" t="s">
        <v>41</v>
      </c>
      <c r="D42" s="11" t="s">
        <v>33</v>
      </c>
      <c r="E42" s="12" t="s">
        <v>16</v>
      </c>
      <c r="F42" s="12">
        <v>15</v>
      </c>
      <c r="G42" s="22">
        <v>15</v>
      </c>
      <c r="H42" s="61">
        <v>2540</v>
      </c>
      <c r="I42" s="57">
        <v>1843</v>
      </c>
      <c r="J42" s="58">
        <f t="shared" si="1"/>
        <v>27645</v>
      </c>
    </row>
    <row r="43" spans="1:10" ht="45">
      <c r="A43" s="31">
        <v>28</v>
      </c>
      <c r="B43" s="37">
        <v>80130</v>
      </c>
      <c r="C43" s="11" t="s">
        <v>35</v>
      </c>
      <c r="D43" s="11" t="s">
        <v>24</v>
      </c>
      <c r="E43" s="12" t="s">
        <v>16</v>
      </c>
      <c r="F43" s="12">
        <v>37</v>
      </c>
      <c r="G43" s="22">
        <v>38</v>
      </c>
      <c r="H43" s="61">
        <v>2540</v>
      </c>
      <c r="I43" s="57">
        <v>1843</v>
      </c>
      <c r="J43" s="58">
        <f t="shared" si="1"/>
        <v>70034</v>
      </c>
    </row>
    <row r="44" spans="1:10" ht="36" customHeight="1">
      <c r="A44" s="31">
        <v>29</v>
      </c>
      <c r="B44" s="37">
        <v>80130</v>
      </c>
      <c r="C44" s="11" t="s">
        <v>36</v>
      </c>
      <c r="D44" s="11" t="s">
        <v>24</v>
      </c>
      <c r="E44" s="12" t="s">
        <v>16</v>
      </c>
      <c r="F44" s="12">
        <v>35</v>
      </c>
      <c r="G44" s="22">
        <v>35</v>
      </c>
      <c r="H44" s="61">
        <v>2540</v>
      </c>
      <c r="I44" s="57">
        <v>1843</v>
      </c>
      <c r="J44" s="58">
        <f t="shared" si="1"/>
        <v>64505</v>
      </c>
    </row>
    <row r="45" spans="1:10" ht="31.5" customHeight="1">
      <c r="A45" s="31">
        <v>30</v>
      </c>
      <c r="B45" s="37">
        <v>80130</v>
      </c>
      <c r="C45" s="11" t="s">
        <v>69</v>
      </c>
      <c r="D45" s="11" t="s">
        <v>24</v>
      </c>
      <c r="E45" s="12" t="s">
        <v>16</v>
      </c>
      <c r="F45" s="12">
        <v>41</v>
      </c>
      <c r="G45" s="22">
        <v>44</v>
      </c>
      <c r="H45" s="61">
        <v>2540</v>
      </c>
      <c r="I45" s="57">
        <v>1843</v>
      </c>
      <c r="J45" s="58">
        <f t="shared" si="1"/>
        <v>81092</v>
      </c>
    </row>
    <row r="46" spans="1:10" ht="56.25">
      <c r="A46" s="31">
        <v>31</v>
      </c>
      <c r="B46" s="39">
        <v>80130</v>
      </c>
      <c r="C46" s="11" t="s">
        <v>70</v>
      </c>
      <c r="D46" s="11" t="s">
        <v>37</v>
      </c>
      <c r="E46" s="12" t="s">
        <v>16</v>
      </c>
      <c r="F46" s="12">
        <v>430</v>
      </c>
      <c r="G46" s="22">
        <v>163</v>
      </c>
      <c r="H46" s="61">
        <v>2540</v>
      </c>
      <c r="I46" s="57">
        <v>1843</v>
      </c>
      <c r="J46" s="58">
        <f t="shared" si="1"/>
        <v>300409</v>
      </c>
    </row>
    <row r="47" spans="1:10" ht="36" customHeight="1">
      <c r="A47" s="31">
        <v>32</v>
      </c>
      <c r="B47" s="39">
        <v>80130</v>
      </c>
      <c r="C47" s="11" t="s">
        <v>38</v>
      </c>
      <c r="D47" s="11" t="s">
        <v>39</v>
      </c>
      <c r="E47" s="12" t="s">
        <v>16</v>
      </c>
      <c r="F47" s="12">
        <v>980</v>
      </c>
      <c r="G47" s="22">
        <v>555</v>
      </c>
      <c r="H47" s="61">
        <v>2540</v>
      </c>
      <c r="I47" s="57">
        <v>1843</v>
      </c>
      <c r="J47" s="58">
        <f t="shared" si="1"/>
        <v>1022865</v>
      </c>
    </row>
    <row r="48" spans="1:10" ht="44.25" customHeight="1">
      <c r="A48" s="31">
        <v>33</v>
      </c>
      <c r="B48" s="39">
        <v>80130</v>
      </c>
      <c r="C48" s="11" t="s">
        <v>45</v>
      </c>
      <c r="D48" s="11" t="s">
        <v>26</v>
      </c>
      <c r="E48" s="12" t="s">
        <v>16</v>
      </c>
      <c r="F48" s="12">
        <v>200</v>
      </c>
      <c r="G48" s="22">
        <v>52</v>
      </c>
      <c r="H48" s="61">
        <v>2540</v>
      </c>
      <c r="I48" s="57">
        <v>1843</v>
      </c>
      <c r="J48" s="58">
        <f t="shared" si="1"/>
        <v>95836</v>
      </c>
    </row>
    <row r="49" spans="1:10" ht="47.25" customHeight="1">
      <c r="A49" s="31">
        <v>34</v>
      </c>
      <c r="B49" s="39">
        <v>80130</v>
      </c>
      <c r="C49" s="11" t="s">
        <v>58</v>
      </c>
      <c r="D49" s="11" t="s">
        <v>56</v>
      </c>
      <c r="E49" s="12" t="s">
        <v>12</v>
      </c>
      <c r="F49" s="12" t="s">
        <v>71</v>
      </c>
      <c r="G49" s="22">
        <v>81</v>
      </c>
      <c r="H49" s="61">
        <v>2540</v>
      </c>
      <c r="I49" s="57">
        <v>6449</v>
      </c>
      <c r="J49" s="58">
        <f t="shared" si="1"/>
        <v>522369</v>
      </c>
    </row>
    <row r="50" spans="1:10" ht="33.75">
      <c r="A50" s="31">
        <v>35</v>
      </c>
      <c r="B50" s="39">
        <v>80130</v>
      </c>
      <c r="C50" s="11" t="s">
        <v>59</v>
      </c>
      <c r="D50" s="11" t="s">
        <v>60</v>
      </c>
      <c r="E50" s="12" t="s">
        <v>10</v>
      </c>
      <c r="F50" s="12">
        <v>240</v>
      </c>
      <c r="G50" s="22">
        <v>166</v>
      </c>
      <c r="H50" s="27">
        <v>2590</v>
      </c>
      <c r="I50" s="57">
        <v>10318</v>
      </c>
      <c r="J50" s="58">
        <f t="shared" si="1"/>
        <v>1712788</v>
      </c>
    </row>
    <row r="51" spans="1:10" ht="21" customHeight="1">
      <c r="A51" s="74"/>
      <c r="B51" s="75"/>
      <c r="C51" s="76"/>
      <c r="D51" s="77" t="s">
        <v>52</v>
      </c>
      <c r="E51" s="78"/>
      <c r="F51" s="78"/>
      <c r="G51" s="79">
        <f>SUM(G34:G50)</f>
        <v>1796</v>
      </c>
      <c r="H51" s="80"/>
      <c r="I51" s="81"/>
      <c r="J51" s="66">
        <f>SUM(J34:J50)</f>
        <v>8024227</v>
      </c>
    </row>
    <row r="52" spans="1:10" ht="18" customHeight="1">
      <c r="A52" s="84" t="s">
        <v>61</v>
      </c>
      <c r="B52" s="84"/>
      <c r="C52" s="84"/>
      <c r="D52" s="84"/>
      <c r="E52" s="38"/>
      <c r="F52" s="33"/>
      <c r="G52" s="64"/>
      <c r="H52" s="50"/>
      <c r="I52" s="35"/>
      <c r="J52" s="65">
        <f>J18+J22+J33+J51</f>
        <v>15353466</v>
      </c>
    </row>
    <row r="53" spans="1:10" ht="13.5" customHeight="1">
      <c r="A53" s="70"/>
      <c r="B53" s="70"/>
      <c r="C53" s="70"/>
      <c r="D53" s="70"/>
      <c r="E53" s="40"/>
      <c r="F53" s="71"/>
      <c r="G53" s="25"/>
      <c r="H53" s="72"/>
      <c r="I53" s="73"/>
      <c r="J53" s="69"/>
    </row>
    <row r="54" spans="1:10" ht="67.5">
      <c r="A54" s="15" t="s">
        <v>0</v>
      </c>
      <c r="B54" s="43" t="s">
        <v>1</v>
      </c>
      <c r="C54" s="16" t="s">
        <v>2</v>
      </c>
      <c r="D54" s="17" t="s">
        <v>3</v>
      </c>
      <c r="E54" s="6" t="s">
        <v>48</v>
      </c>
      <c r="F54" s="6" t="s">
        <v>62</v>
      </c>
      <c r="G54" s="6" t="s">
        <v>73</v>
      </c>
      <c r="H54" s="3" t="s">
        <v>43</v>
      </c>
      <c r="I54" s="6" t="s">
        <v>63</v>
      </c>
      <c r="J54" s="18" t="s">
        <v>72</v>
      </c>
    </row>
    <row r="55" spans="2:9" ht="21.75" customHeight="1">
      <c r="B55" s="83" t="s">
        <v>50</v>
      </c>
      <c r="C55" s="83"/>
      <c r="D55" s="83"/>
      <c r="E55" s="83"/>
      <c r="F55" s="83"/>
      <c r="G55" s="83"/>
      <c r="H55" s="44"/>
      <c r="I55" s="28"/>
    </row>
    <row r="56" spans="1:10" ht="40.5" customHeight="1">
      <c r="A56" s="31">
        <v>36</v>
      </c>
      <c r="B56" s="37">
        <v>85410</v>
      </c>
      <c r="C56" s="30" t="s">
        <v>40</v>
      </c>
      <c r="D56" s="30" t="s">
        <v>20</v>
      </c>
      <c r="E56" s="38" t="s">
        <v>12</v>
      </c>
      <c r="F56" s="33">
        <v>70</v>
      </c>
      <c r="G56" s="22">
        <v>70</v>
      </c>
      <c r="H56" s="45">
        <v>2540</v>
      </c>
      <c r="I56" s="35">
        <v>6840</v>
      </c>
      <c r="J56" s="41">
        <v>478800</v>
      </c>
    </row>
    <row r="57" spans="1:10" ht="37.5" customHeight="1">
      <c r="A57" s="49"/>
      <c r="B57" s="21"/>
      <c r="C57" s="85" t="s">
        <v>79</v>
      </c>
      <c r="D57" s="86"/>
      <c r="E57" s="14"/>
      <c r="F57" s="14"/>
      <c r="G57" s="67"/>
      <c r="H57" s="68"/>
      <c r="I57" s="36"/>
      <c r="J57" s="42">
        <f>J52+J56</f>
        <v>15832266</v>
      </c>
    </row>
    <row r="62" ht="12.75">
      <c r="J62" s="82"/>
    </row>
    <row r="64" ht="12.75">
      <c r="J64" s="82"/>
    </row>
  </sheetData>
  <mergeCells count="9">
    <mergeCell ref="B55:G55"/>
    <mergeCell ref="A52:D52"/>
    <mergeCell ref="C57:D57"/>
    <mergeCell ref="F2:I2"/>
    <mergeCell ref="F3:I3"/>
    <mergeCell ref="F4:I4"/>
    <mergeCell ref="F5:I5"/>
    <mergeCell ref="A7:J7"/>
    <mergeCell ref="A8:J8"/>
  </mergeCells>
  <printOptions horizontalCentered="1"/>
  <pageMargins left="0" right="0" top="0.984251968503937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Oświata</dc:creator>
  <cp:keywords/>
  <dc:description/>
  <cp:lastModifiedBy>ELA-B</cp:lastModifiedBy>
  <cp:lastPrinted>2011-11-16T09:14:52Z</cp:lastPrinted>
  <dcterms:created xsi:type="dcterms:W3CDTF">2009-09-17T06:02:46Z</dcterms:created>
  <dcterms:modified xsi:type="dcterms:W3CDTF">2011-11-16T09:14:54Z</dcterms:modified>
  <cp:category/>
  <cp:version/>
  <cp:contentType/>
  <cp:contentStatus/>
</cp:coreProperties>
</file>