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'Arkusz1'!$A$1:$N$65</definedName>
  </definedNames>
  <calcPr fullCalcOnLoad="1"/>
</workbook>
</file>

<file path=xl/sharedStrings.xml><?xml version="1.0" encoding="utf-8"?>
<sst xmlns="http://schemas.openxmlformats.org/spreadsheetml/2006/main" count="77" uniqueCount="61">
  <si>
    <t>w złotych</t>
  </si>
  <si>
    <t>Lp.</t>
  </si>
  <si>
    <t>Dział</t>
  </si>
  <si>
    <t>Rozdz.</t>
  </si>
  <si>
    <t>§**</t>
  </si>
  <si>
    <t>Nazwa zadania inwestycyjnego
i okres realizacji
(w latach)</t>
  </si>
  <si>
    <t>Planowane wydatki</t>
  </si>
  <si>
    <t>Jednostka organizacyj-na realizująca program lub koordynu-jąca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</si>
  <si>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</si>
  <si>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</si>
  <si>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</si>
  <si>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</si>
  <si>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wymienio-ne
w art. 5 ust. 1 pkt 2 i 3 u.f.p.</t>
  </si>
  <si>
    <t>Rozbudowa i modernizacja systemu transportowego Łomży i okolic- II etap</t>
  </si>
  <si>
    <t>Urząd Miejski       w Łomży</t>
  </si>
  <si>
    <t>Udział Miasta Łomża        w programie</t>
  </si>
  <si>
    <t>Muzeum Północno-Mazowieckie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</si>
  <si>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</si>
  <si>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</si>
  <si>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</si>
  <si>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</si>
  <si>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</si>
  <si>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</si>
  <si>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</si>
  <si>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Usprawnienia drogowych połączeń regionalnych w granicach Łomży- ul.Piłsudskiego (od ul.Szosa Zambrowska do ul.Poznańskiej), Al.Legionów (od ul. Piłsudskiego do granic miasta, i Spokojna (od obecnego zakończenia do ul. Piłsudskiego)</t>
  </si>
  <si>
    <t>Urząd Miejski w Łomży</t>
  </si>
  <si>
    <t>Budowa systemu gospodarki odpadami komunalnymi dla miasta Łomża i okolicznych gmin</t>
  </si>
  <si>
    <t>Urząd Miejski w Łomży i MPGKiM</t>
  </si>
  <si>
    <t>Limity wydatków na wieloletnie programy inwestycyjne w latach 2010 – 2012</t>
  </si>
  <si>
    <t>rok budżetowy 2010 (8+9+10+11)</t>
  </si>
  <si>
    <t>Łączne koszty finansowe w latach 2010-2012</t>
  </si>
  <si>
    <t>2011 r.</t>
  </si>
  <si>
    <t>2012r.</t>
  </si>
  <si>
    <t>Tereny sportowo-rekreacyjne nad Narwią</t>
  </si>
  <si>
    <t>Modernizacja stadionu miejskiego w Łomży- etap II, w tym:</t>
  </si>
  <si>
    <t>Udział UE</t>
  </si>
  <si>
    <t>śr.UE</t>
  </si>
  <si>
    <t>Udział krajowy</t>
  </si>
  <si>
    <t>śr. Miasta Łomża</t>
  </si>
  <si>
    <t>Budowa miejskiej pływalni w Łomży, w tym:</t>
  </si>
  <si>
    <t>sr. UE</t>
  </si>
  <si>
    <t>Wydatki niekwalifikowalne</t>
  </si>
  <si>
    <t>w tym:</t>
  </si>
  <si>
    <t>LIMITY  WYDATKÓW  -WPI  2010-2012 do planu inwestycji  w 2010 r  - tab.wg RIO- 15.09.2009 r..xls — raport zgodności</t>
  </si>
  <si>
    <t>Uruchom na: 2009-09-23 12:13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</si>
  <si>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</si>
  <si>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</si>
  <si>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</si>
  <si>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</si>
  <si>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Modernizacja i adaptacja zabytkowego budynku Muzeum Północno-Mazowieckiego w Łomży, w tym:</t>
  </si>
  <si>
    <t>Przebudowa Starego Rynku</t>
  </si>
  <si>
    <t>Miejskie Przedsiębior-           stwo Komunikacji w  Łomży</t>
  </si>
  <si>
    <t>Remont i modernizacja budynku Zespołu Szkół Ogólnokształcących w Łomży</t>
  </si>
  <si>
    <t>Budowa ulic: Bartnicza,Polna,       Staszica,Senator-ska,Zielna</t>
  </si>
  <si>
    <t>Nakłady niekwalifikowalne</t>
  </si>
  <si>
    <t>Śr. gmin</t>
  </si>
  <si>
    <t xml:space="preserve">Dotacje celowe przekazane do samorządu województwa na inwestycje i zakupy inwestycyjne realizowane na podstawie porozumień między jst.-Wirtualna Łomża - infrastruktura rozwiazań społeczeństwa informacyjnego w mieście Łomża i okolicach </t>
  </si>
  <si>
    <t>Budowa ul. Łąkowej</t>
  </si>
  <si>
    <t>Termomodernizacja placówek oswiatowych w Łomży-  w tym SP 2, 4 i 9</t>
  </si>
  <si>
    <t>Przebudowa szaletu na Placu Pocztowym</t>
  </si>
  <si>
    <t>Przebudowa sali widowiskowej przy PUW, ul. Nowa 2 w Łomży na potrzeby Filharmonii Kameralnej im. Witolda Lutosławskiego w Łomży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</si>
</sst>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30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2" fillId="0" borderId="14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24" borderId="14" xfId="0" applyFont="1" applyFill="1" applyBorder="1" applyAlignment="1">
      <alignment/>
    </xf>
    <xf numFmtId="0" fontId="0" fillId="24" borderId="0" xfId="0" applyFont="1" applyFill="1" applyAlignment="1">
      <alignment/>
    </xf>
    <xf numFmtId="0" fontId="2" fillId="24" borderId="14" xfId="0" applyFont="1" applyFill="1" applyBorder="1" applyAlignment="1">
      <alignment/>
    </xf>
    <xf numFmtId="3" fontId="2" fillId="24" borderId="14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SheetLayoutView="100" zoomScalePageLayoutView="400" workbookViewId="0" topLeftCell="A55">
      <selection activeCell="H61" sqref="H61"/>
    </sheetView>
  </sheetViews>
  <sheetFormatPr defaultColWidth="11.57421875" defaultRowHeight="12.75"/>
  <cols>
    <col min="1" max="1" width="3.140625" style="0" customWidth="1"/>
    <col min="2" max="2" width="4.7109375" style="0" customWidth="1"/>
    <col min="3" max="3" width="6.28125" style="0" customWidth="1"/>
    <col min="4" max="4" width="5.421875" style="0" customWidth="1"/>
    <col min="5" max="5" width="15.8515625" style="0" customWidth="1"/>
    <col min="6" max="6" width="11.7109375" style="0" customWidth="1"/>
    <col min="7" max="7" width="11.421875" style="0" customWidth="1"/>
    <col min="8" max="9" width="11.140625" style="0" customWidth="1"/>
    <col min="10" max="10" width="10.140625" style="0" customWidth="1"/>
    <col min="11" max="11" width="11.7109375" style="0" customWidth="1"/>
    <col min="12" max="12" width="10.57421875" style="0" customWidth="1"/>
    <col min="13" max="13" width="11.00390625" style="0" customWidth="1"/>
  </cols>
  <sheetData>
    <row r="1" spans="1:15" ht="17.25" customHeight="1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2"/>
    </row>
    <row r="2" spans="1:15" ht="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 t="s">
        <v>0</v>
      </c>
      <c r="O2" s="32"/>
    </row>
    <row r="3" spans="1:15" ht="12.75" customHeight="1">
      <c r="A3" s="100" t="s">
        <v>1</v>
      </c>
      <c r="B3" s="100" t="s">
        <v>2</v>
      </c>
      <c r="C3" s="100" t="s">
        <v>3</v>
      </c>
      <c r="D3" s="100" t="s">
        <v>4</v>
      </c>
      <c r="E3" s="101" t="s">
        <v>5</v>
      </c>
      <c r="F3" s="101" t="s">
        <v>30</v>
      </c>
      <c r="G3" s="101" t="s">
        <v>6</v>
      </c>
      <c r="H3" s="101"/>
      <c r="I3" s="101"/>
      <c r="J3" s="101"/>
      <c r="K3" s="101"/>
      <c r="L3" s="101"/>
      <c r="M3" s="101"/>
      <c r="N3" s="102" t="s">
        <v>7</v>
      </c>
      <c r="O3" s="32"/>
    </row>
    <row r="4" spans="1:15" ht="12.75" customHeight="1">
      <c r="A4" s="100"/>
      <c r="B4" s="100"/>
      <c r="C4" s="100"/>
      <c r="D4" s="100"/>
      <c r="E4" s="101"/>
      <c r="F4" s="101"/>
      <c r="G4" s="101" t="s">
        <v>29</v>
      </c>
      <c r="H4" s="101" t="s">
        <v>8</v>
      </c>
      <c r="I4" s="101"/>
      <c r="J4" s="101"/>
      <c r="K4" s="101"/>
      <c r="L4" s="101" t="s">
        <v>31</v>
      </c>
      <c r="M4" s="101" t="s">
        <v>32</v>
      </c>
      <c r="N4" s="102"/>
      <c r="O4" s="32"/>
    </row>
    <row r="5" spans="1:15" ht="12.75" customHeight="1">
      <c r="A5" s="100"/>
      <c r="B5" s="100"/>
      <c r="C5" s="100"/>
      <c r="D5" s="100"/>
      <c r="E5" s="101"/>
      <c r="F5" s="101"/>
      <c r="G5" s="101"/>
      <c r="H5" s="101" t="s">
        <v>9</v>
      </c>
      <c r="I5" s="101" t="s">
        <v>10</v>
      </c>
      <c r="J5" s="101" t="s">
        <v>11</v>
      </c>
      <c r="K5" s="101" t="s">
        <v>12</v>
      </c>
      <c r="L5" s="101"/>
      <c r="M5" s="101"/>
      <c r="N5" s="102"/>
      <c r="O5" s="32"/>
    </row>
    <row r="6" spans="1:15" ht="12.75">
      <c r="A6" s="100"/>
      <c r="B6" s="100"/>
      <c r="C6" s="100"/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32"/>
    </row>
    <row r="7" spans="1:15" ht="87.75" customHeight="1">
      <c r="A7" s="100"/>
      <c r="B7" s="100"/>
      <c r="C7" s="100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32"/>
    </row>
    <row r="8" spans="1:15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69">
        <v>14</v>
      </c>
      <c r="O8" s="32"/>
    </row>
    <row r="9" spans="1:15" ht="21.75" customHeight="1">
      <c r="A9" s="13"/>
      <c r="B9" s="14">
        <v>600</v>
      </c>
      <c r="C9" s="14"/>
      <c r="D9" s="14"/>
      <c r="E9" s="14"/>
      <c r="F9" s="15">
        <f aca="true" t="shared" si="0" ref="F9:M9">F10+F12+F14</f>
        <v>48734713</v>
      </c>
      <c r="G9" s="15">
        <f t="shared" si="0"/>
        <v>20454513</v>
      </c>
      <c r="H9" s="15">
        <f t="shared" si="0"/>
        <v>7864465</v>
      </c>
      <c r="I9" s="15">
        <f t="shared" si="0"/>
        <v>11300048</v>
      </c>
      <c r="J9" s="15">
        <f t="shared" si="0"/>
        <v>1290000</v>
      </c>
      <c r="K9" s="15">
        <f t="shared" si="0"/>
        <v>0</v>
      </c>
      <c r="L9" s="15">
        <f t="shared" si="0"/>
        <v>24580200</v>
      </c>
      <c r="M9" s="15">
        <f t="shared" si="0"/>
        <v>3700000</v>
      </c>
      <c r="N9" s="71"/>
      <c r="O9" s="32"/>
    </row>
    <row r="10" spans="1:15" ht="20.25" customHeight="1">
      <c r="A10" s="16"/>
      <c r="B10" s="14"/>
      <c r="C10" s="14">
        <v>60004</v>
      </c>
      <c r="D10" s="14"/>
      <c r="E10" s="14"/>
      <c r="F10" s="15">
        <f aca="true" t="shared" si="1" ref="F10:M10">SUM(F11:F11)</f>
        <v>15685000</v>
      </c>
      <c r="G10" s="15">
        <f t="shared" si="1"/>
        <v>4424000</v>
      </c>
      <c r="H10" s="15">
        <f t="shared" si="1"/>
        <v>1280552</v>
      </c>
      <c r="I10" s="15">
        <f t="shared" si="1"/>
        <v>3143448</v>
      </c>
      <c r="J10" s="15">
        <f t="shared" si="1"/>
        <v>0</v>
      </c>
      <c r="K10" s="15">
        <f t="shared" si="1"/>
        <v>0</v>
      </c>
      <c r="L10" s="15">
        <f t="shared" si="1"/>
        <v>11261000</v>
      </c>
      <c r="M10" s="15">
        <f t="shared" si="1"/>
        <v>0</v>
      </c>
      <c r="N10" s="71"/>
      <c r="O10" s="32"/>
    </row>
    <row r="11" spans="1:15" ht="76.5">
      <c r="A11" s="5">
        <v>1</v>
      </c>
      <c r="B11" s="17"/>
      <c r="C11" s="17"/>
      <c r="D11" s="14">
        <v>6050</v>
      </c>
      <c r="E11" s="2" t="s">
        <v>13</v>
      </c>
      <c r="F11" s="3">
        <f>G11+L11+M11</f>
        <v>15685000</v>
      </c>
      <c r="G11" s="3">
        <f>H11+I11+J11+K11</f>
        <v>4424000</v>
      </c>
      <c r="H11" s="3">
        <v>1280552</v>
      </c>
      <c r="I11" s="3">
        <v>3143448</v>
      </c>
      <c r="J11" s="18">
        <v>0</v>
      </c>
      <c r="K11" s="3"/>
      <c r="L11" s="3">
        <v>11261000</v>
      </c>
      <c r="M11" s="3"/>
      <c r="N11" s="82" t="s">
        <v>51</v>
      </c>
      <c r="O11" s="32"/>
    </row>
    <row r="12" spans="1:15" ht="20.25" customHeight="1">
      <c r="A12" s="19"/>
      <c r="B12" s="14"/>
      <c r="C12" s="14">
        <v>60015</v>
      </c>
      <c r="D12" s="14"/>
      <c r="E12" s="14"/>
      <c r="F12" s="15">
        <f aca="true" t="shared" si="2" ref="F12:M12">SUM(F13:F13)</f>
        <v>19117813</v>
      </c>
      <c r="G12" s="15">
        <f t="shared" si="2"/>
        <v>10448613</v>
      </c>
      <c r="H12" s="15">
        <f t="shared" si="2"/>
        <v>2292013</v>
      </c>
      <c r="I12" s="15">
        <f t="shared" si="2"/>
        <v>8156600</v>
      </c>
      <c r="J12" s="15">
        <f t="shared" si="2"/>
        <v>0</v>
      </c>
      <c r="K12" s="15">
        <f t="shared" si="2"/>
        <v>0</v>
      </c>
      <c r="L12" s="15">
        <f t="shared" si="2"/>
        <v>8669200</v>
      </c>
      <c r="M12" s="15">
        <f t="shared" si="2"/>
        <v>0</v>
      </c>
      <c r="N12" s="71"/>
      <c r="O12" s="32"/>
    </row>
    <row r="13" spans="1:15" ht="205.5" customHeight="1">
      <c r="A13" s="5">
        <v>1</v>
      </c>
      <c r="B13" s="17"/>
      <c r="C13" s="17"/>
      <c r="D13" s="14">
        <v>6050</v>
      </c>
      <c r="E13" s="20" t="s">
        <v>24</v>
      </c>
      <c r="F13" s="3">
        <f>G13+L13+M13</f>
        <v>19117813</v>
      </c>
      <c r="G13" s="3">
        <f>H13+I13+J13+K13</f>
        <v>10448613</v>
      </c>
      <c r="H13" s="3">
        <v>2292013</v>
      </c>
      <c r="I13" s="3">
        <v>8156600</v>
      </c>
      <c r="J13" s="18">
        <v>0</v>
      </c>
      <c r="K13" s="3"/>
      <c r="L13" s="3">
        <v>8669200</v>
      </c>
      <c r="M13" s="3"/>
      <c r="N13" s="73" t="s">
        <v>14</v>
      </c>
      <c r="O13" s="32"/>
    </row>
    <row r="14" spans="1:15" ht="28.5" customHeight="1">
      <c r="A14" s="5"/>
      <c r="B14" s="17"/>
      <c r="C14" s="14">
        <v>60016</v>
      </c>
      <c r="D14" s="14"/>
      <c r="E14" s="1"/>
      <c r="F14" s="15">
        <f aca="true" t="shared" si="3" ref="F14:M14">F15+F16+F17</f>
        <v>13931900</v>
      </c>
      <c r="G14" s="15">
        <f t="shared" si="3"/>
        <v>5581900</v>
      </c>
      <c r="H14" s="15">
        <f t="shared" si="3"/>
        <v>4291900</v>
      </c>
      <c r="I14" s="15">
        <f t="shared" si="3"/>
        <v>0</v>
      </c>
      <c r="J14" s="15">
        <f t="shared" si="3"/>
        <v>1290000</v>
      </c>
      <c r="K14" s="15">
        <f t="shared" si="3"/>
        <v>0</v>
      </c>
      <c r="L14" s="15">
        <f t="shared" si="3"/>
        <v>4650000</v>
      </c>
      <c r="M14" s="15">
        <f t="shared" si="3"/>
        <v>3700000</v>
      </c>
      <c r="N14" s="75"/>
      <c r="O14" s="32"/>
    </row>
    <row r="15" spans="1:15" ht="39" customHeight="1">
      <c r="A15" s="5">
        <v>1</v>
      </c>
      <c r="B15" s="17"/>
      <c r="C15" s="14"/>
      <c r="D15" s="14"/>
      <c r="E15" s="1" t="s">
        <v>57</v>
      </c>
      <c r="F15" s="3">
        <f>G15+L15+M15</f>
        <v>2581900</v>
      </c>
      <c r="G15" s="3">
        <f>SUM(H15:K15)</f>
        <v>2581900</v>
      </c>
      <c r="H15" s="3">
        <v>1291900</v>
      </c>
      <c r="I15" s="3"/>
      <c r="J15" s="3">
        <v>1290000</v>
      </c>
      <c r="K15" s="3">
        <v>0</v>
      </c>
      <c r="L15" s="3"/>
      <c r="M15" s="3"/>
      <c r="N15" s="73" t="s">
        <v>25</v>
      </c>
      <c r="O15" s="32"/>
    </row>
    <row r="16" spans="1:15" ht="59.25" customHeight="1">
      <c r="A16" s="5">
        <v>2</v>
      </c>
      <c r="B16" s="17"/>
      <c r="C16" s="17"/>
      <c r="D16" s="14"/>
      <c r="E16" s="1" t="s">
        <v>50</v>
      </c>
      <c r="F16" s="3">
        <f>G16+L16+M16</f>
        <v>4000000</v>
      </c>
      <c r="G16" s="3">
        <f>SUM(H16:K16)</f>
        <v>500000</v>
      </c>
      <c r="H16" s="3">
        <v>500000</v>
      </c>
      <c r="I16" s="3">
        <v>0</v>
      </c>
      <c r="J16" s="18"/>
      <c r="K16" s="3"/>
      <c r="L16" s="3">
        <v>2000000</v>
      </c>
      <c r="M16" s="3">
        <v>1500000</v>
      </c>
      <c r="N16" s="73" t="s">
        <v>25</v>
      </c>
      <c r="O16" s="32"/>
    </row>
    <row r="17" spans="1:15" ht="59.25" customHeight="1">
      <c r="A17" s="5">
        <v>3</v>
      </c>
      <c r="B17" s="17"/>
      <c r="C17" s="17"/>
      <c r="D17" s="14"/>
      <c r="E17" s="1" t="s">
        <v>53</v>
      </c>
      <c r="F17" s="3">
        <f>G17+L17+M17</f>
        <v>7350000</v>
      </c>
      <c r="G17" s="3">
        <f>SUM(H17:K17)</f>
        <v>2500000</v>
      </c>
      <c r="H17" s="3">
        <v>2500000</v>
      </c>
      <c r="I17" s="3">
        <v>0</v>
      </c>
      <c r="J17" s="18"/>
      <c r="K17" s="3"/>
      <c r="L17" s="3">
        <v>2650000</v>
      </c>
      <c r="M17" s="3">
        <v>2200000</v>
      </c>
      <c r="N17" s="73" t="s">
        <v>25</v>
      </c>
      <c r="O17" s="32"/>
    </row>
    <row r="18" spans="1:15" ht="31.5" customHeight="1">
      <c r="A18" s="5"/>
      <c r="B18" s="6">
        <v>630</v>
      </c>
      <c r="C18" s="16"/>
      <c r="D18" s="16"/>
      <c r="E18" s="20"/>
      <c r="F18" s="21">
        <f aca="true" t="shared" si="4" ref="F18:M18">F20+F22</f>
        <v>35508448</v>
      </c>
      <c r="G18" s="21">
        <f t="shared" si="4"/>
        <v>33151631</v>
      </c>
      <c r="H18" s="21">
        <f t="shared" si="4"/>
        <v>2962705</v>
      </c>
      <c r="I18" s="21">
        <f t="shared" si="4"/>
        <v>16639295</v>
      </c>
      <c r="J18" s="22">
        <f t="shared" si="4"/>
        <v>0</v>
      </c>
      <c r="K18" s="21">
        <f t="shared" si="4"/>
        <v>13549631</v>
      </c>
      <c r="L18" s="21">
        <f t="shared" si="4"/>
        <v>2356817</v>
      </c>
      <c r="M18" s="4">
        <f t="shared" si="4"/>
        <v>0</v>
      </c>
      <c r="N18" s="76"/>
      <c r="O18" s="32"/>
    </row>
    <row r="19" spans="1:15" ht="19.5" customHeight="1" hidden="1">
      <c r="A19" s="5"/>
      <c r="B19" s="5"/>
      <c r="C19" s="6">
        <v>63003</v>
      </c>
      <c r="D19" s="16"/>
      <c r="E19" s="20"/>
      <c r="F19" s="21">
        <f aca="true" t="shared" si="5" ref="F19:M19">F21</f>
        <v>3400000</v>
      </c>
      <c r="G19" s="21">
        <f t="shared" si="5"/>
        <v>1400000</v>
      </c>
      <c r="H19" s="21">
        <f t="shared" si="5"/>
        <v>1400000</v>
      </c>
      <c r="I19" s="21">
        <f t="shared" si="5"/>
        <v>0</v>
      </c>
      <c r="J19" s="22">
        <f t="shared" si="5"/>
        <v>0</v>
      </c>
      <c r="K19" s="6">
        <f t="shared" si="5"/>
        <v>0</v>
      </c>
      <c r="L19" s="21">
        <f t="shared" si="5"/>
        <v>2000000</v>
      </c>
      <c r="M19" s="4">
        <f t="shared" si="5"/>
        <v>0</v>
      </c>
      <c r="N19" s="76"/>
      <c r="O19" s="32"/>
    </row>
    <row r="20" spans="1:15" ht="19.5" customHeight="1">
      <c r="A20" s="5"/>
      <c r="B20" s="5"/>
      <c r="C20" s="6">
        <v>63003</v>
      </c>
      <c r="D20" s="16"/>
      <c r="E20" s="94"/>
      <c r="F20" s="21">
        <f aca="true" t="shared" si="6" ref="F20:M20">F21</f>
        <v>3400000</v>
      </c>
      <c r="G20" s="21">
        <f t="shared" si="6"/>
        <v>1400000</v>
      </c>
      <c r="H20" s="21">
        <f t="shared" si="6"/>
        <v>1400000</v>
      </c>
      <c r="I20" s="21">
        <f t="shared" si="6"/>
        <v>0</v>
      </c>
      <c r="J20" s="22">
        <f t="shared" si="6"/>
        <v>0</v>
      </c>
      <c r="K20" s="6">
        <f t="shared" si="6"/>
        <v>0</v>
      </c>
      <c r="L20" s="21">
        <f t="shared" si="6"/>
        <v>2000000</v>
      </c>
      <c r="M20" s="4">
        <f t="shared" si="6"/>
        <v>0</v>
      </c>
      <c r="N20" s="76"/>
      <c r="O20" s="32"/>
    </row>
    <row r="21" spans="1:15" ht="59.25" customHeight="1">
      <c r="A21" s="5">
        <v>1</v>
      </c>
      <c r="B21" s="5"/>
      <c r="C21" s="5"/>
      <c r="D21" s="16">
        <v>6050</v>
      </c>
      <c r="E21" s="20" t="s">
        <v>33</v>
      </c>
      <c r="F21" s="8">
        <f>G21+L21+M21</f>
        <v>3400000</v>
      </c>
      <c r="G21" s="8">
        <f>SUM(H21:K21)</f>
        <v>1400000</v>
      </c>
      <c r="H21" s="8">
        <v>1400000</v>
      </c>
      <c r="I21" s="8">
        <v>0</v>
      </c>
      <c r="J21" s="9">
        <v>0</v>
      </c>
      <c r="K21" s="4">
        <v>0</v>
      </c>
      <c r="L21" s="8">
        <v>2000000</v>
      </c>
      <c r="M21" s="4">
        <v>0</v>
      </c>
      <c r="N21" s="76" t="s">
        <v>25</v>
      </c>
      <c r="O21" s="32"/>
    </row>
    <row r="22" spans="1:15" ht="22.5" customHeight="1">
      <c r="A22" s="5"/>
      <c r="B22" s="5"/>
      <c r="C22" s="16">
        <v>63095</v>
      </c>
      <c r="D22" s="16"/>
      <c r="E22" s="23"/>
      <c r="F22" s="21">
        <f>F23+F26</f>
        <v>32108448</v>
      </c>
      <c r="G22" s="21">
        <f>G23+G26</f>
        <v>31751631</v>
      </c>
      <c r="H22" s="21">
        <f>H23+H26</f>
        <v>1562705</v>
      </c>
      <c r="I22" s="21">
        <f>I23+I26</f>
        <v>16639295</v>
      </c>
      <c r="J22" s="22"/>
      <c r="K22" s="21">
        <f>K23+K26</f>
        <v>13549631</v>
      </c>
      <c r="L22" s="21">
        <f>L23+L26</f>
        <v>356817</v>
      </c>
      <c r="M22" s="6"/>
      <c r="N22" s="77"/>
      <c r="O22" s="39"/>
    </row>
    <row r="23" spans="1:15" ht="69" customHeight="1">
      <c r="A23" s="4">
        <v>1</v>
      </c>
      <c r="B23" s="5"/>
      <c r="C23" s="5"/>
      <c r="D23" s="6"/>
      <c r="E23" s="7" t="s">
        <v>34</v>
      </c>
      <c r="F23" s="8">
        <f>G23</f>
        <v>14640000</v>
      </c>
      <c r="G23" s="8">
        <f>G24+G25</f>
        <v>14640000</v>
      </c>
      <c r="H23" s="8">
        <f>H25</f>
        <v>1282000</v>
      </c>
      <c r="I23" s="8">
        <f>I25</f>
        <v>6038000</v>
      </c>
      <c r="J23" s="9">
        <v>0</v>
      </c>
      <c r="K23" s="8">
        <f>K24</f>
        <v>7320000</v>
      </c>
      <c r="L23" s="8"/>
      <c r="M23" s="4">
        <v>0</v>
      </c>
      <c r="N23" s="76" t="s">
        <v>25</v>
      </c>
      <c r="O23" s="32"/>
    </row>
    <row r="24" spans="1:15" ht="28.5" customHeight="1">
      <c r="A24" s="4"/>
      <c r="B24" s="5"/>
      <c r="C24" s="5"/>
      <c r="D24" s="6">
        <v>6058</v>
      </c>
      <c r="E24" s="7" t="s">
        <v>35</v>
      </c>
      <c r="F24" s="8">
        <f>G24</f>
        <v>7320000</v>
      </c>
      <c r="G24" s="8">
        <f>K24</f>
        <v>7320000</v>
      </c>
      <c r="H24" s="8">
        <f>L24</f>
        <v>0</v>
      </c>
      <c r="I24" s="8"/>
      <c r="J24" s="9"/>
      <c r="K24" s="8">
        <v>7320000</v>
      </c>
      <c r="L24" s="8"/>
      <c r="M24" s="4"/>
      <c r="N24" s="76" t="s">
        <v>36</v>
      </c>
      <c r="O24" s="32"/>
    </row>
    <row r="25" spans="1:15" ht="58.5" customHeight="1">
      <c r="A25" s="4"/>
      <c r="B25" s="5"/>
      <c r="C25" s="5"/>
      <c r="D25" s="6">
        <v>6059</v>
      </c>
      <c r="E25" s="7" t="s">
        <v>37</v>
      </c>
      <c r="F25" s="8">
        <f>G25+L25</f>
        <v>7320000</v>
      </c>
      <c r="G25" s="8">
        <f>SUM(H25:K25)</f>
        <v>7320000</v>
      </c>
      <c r="H25" s="8">
        <v>1282000</v>
      </c>
      <c r="I25" s="8">
        <v>6038000</v>
      </c>
      <c r="J25" s="9">
        <v>0</v>
      </c>
      <c r="K25" s="4">
        <v>0</v>
      </c>
      <c r="L25" s="8"/>
      <c r="M25" s="4"/>
      <c r="N25" s="76" t="s">
        <v>38</v>
      </c>
      <c r="O25" s="32"/>
    </row>
    <row r="26" spans="1:15" ht="79.5" customHeight="1">
      <c r="A26" s="104">
        <v>2</v>
      </c>
      <c r="B26" s="104"/>
      <c r="C26" s="104"/>
      <c r="D26" s="106"/>
      <c r="E26" s="107" t="s">
        <v>39</v>
      </c>
      <c r="F26" s="110">
        <f>F29+F30+F31</f>
        <v>17468448</v>
      </c>
      <c r="G26" s="110">
        <f>G29+G30+G31</f>
        <v>17111631</v>
      </c>
      <c r="H26" s="110">
        <f>H30</f>
        <v>280705</v>
      </c>
      <c r="I26" s="110">
        <f>I30</f>
        <v>10601295</v>
      </c>
      <c r="J26" s="111">
        <v>0</v>
      </c>
      <c r="K26" s="112">
        <f>K29</f>
        <v>6229631</v>
      </c>
      <c r="L26" s="53">
        <f>SUM(L29:L31)</f>
        <v>356817</v>
      </c>
      <c r="M26" s="113"/>
      <c r="N26" s="105" t="s">
        <v>25</v>
      </c>
      <c r="O26" s="39"/>
    </row>
    <row r="27" spans="1:15" ht="59.25" customHeight="1" hidden="1">
      <c r="A27" s="104"/>
      <c r="B27" s="104"/>
      <c r="C27" s="104"/>
      <c r="D27" s="106"/>
      <c r="E27" s="108"/>
      <c r="F27" s="110"/>
      <c r="G27" s="110"/>
      <c r="H27" s="110"/>
      <c r="I27" s="110"/>
      <c r="J27" s="111"/>
      <c r="K27" s="112"/>
      <c r="L27" s="25"/>
      <c r="M27" s="113"/>
      <c r="N27" s="105"/>
      <c r="O27" s="32"/>
    </row>
    <row r="28" spans="1:15" ht="59.25" customHeight="1" hidden="1">
      <c r="A28" s="104"/>
      <c r="B28" s="104"/>
      <c r="C28" s="104"/>
      <c r="D28" s="106"/>
      <c r="E28" s="109"/>
      <c r="F28" s="110"/>
      <c r="G28" s="110"/>
      <c r="H28" s="110"/>
      <c r="I28" s="110"/>
      <c r="J28" s="111"/>
      <c r="K28" s="112"/>
      <c r="L28" s="26">
        <v>17982899</v>
      </c>
      <c r="M28" s="113"/>
      <c r="N28" s="105"/>
      <c r="O28" s="32"/>
    </row>
    <row r="29" spans="1:15" ht="24" customHeight="1">
      <c r="A29" s="5"/>
      <c r="B29" s="5"/>
      <c r="C29" s="5"/>
      <c r="D29" s="6">
        <v>6058</v>
      </c>
      <c r="E29" s="7" t="s">
        <v>35</v>
      </c>
      <c r="F29" s="8">
        <f>G29+L29</f>
        <v>6305743</v>
      </c>
      <c r="G29" s="8">
        <f>K29</f>
        <v>6229631</v>
      </c>
      <c r="H29" s="5"/>
      <c r="I29" s="5"/>
      <c r="J29" s="7"/>
      <c r="K29" s="8">
        <v>6229631</v>
      </c>
      <c r="L29" s="8">
        <v>76112</v>
      </c>
      <c r="M29" s="4"/>
      <c r="N29" s="76" t="s">
        <v>40</v>
      </c>
      <c r="O29" s="32"/>
    </row>
    <row r="30" spans="1:15" ht="28.5" customHeight="1">
      <c r="A30" s="5"/>
      <c r="B30" s="5"/>
      <c r="C30" s="5"/>
      <c r="D30" s="6">
        <v>6059</v>
      </c>
      <c r="E30" s="7" t="s">
        <v>37</v>
      </c>
      <c r="F30" s="8">
        <f>G30+L30</f>
        <v>11162705</v>
      </c>
      <c r="G30" s="8">
        <f>SUM(H30:K30)</f>
        <v>10882000</v>
      </c>
      <c r="H30" s="8">
        <v>280705</v>
      </c>
      <c r="I30" s="8">
        <v>10601295</v>
      </c>
      <c r="J30" s="7"/>
      <c r="K30" s="4"/>
      <c r="L30" s="8">
        <v>280705</v>
      </c>
      <c r="M30" s="4"/>
      <c r="N30" s="76" t="s">
        <v>38</v>
      </c>
      <c r="O30" s="32"/>
    </row>
    <row r="31" spans="1:15" ht="42.75" customHeight="1">
      <c r="A31" s="5"/>
      <c r="B31" s="5"/>
      <c r="C31" s="5"/>
      <c r="D31" s="6">
        <v>6050</v>
      </c>
      <c r="E31" s="7" t="s">
        <v>41</v>
      </c>
      <c r="F31" s="4">
        <v>0</v>
      </c>
      <c r="G31" s="4">
        <v>0</v>
      </c>
      <c r="H31" s="4">
        <v>0</v>
      </c>
      <c r="I31" s="4"/>
      <c r="J31" s="7"/>
      <c r="K31" s="4"/>
      <c r="L31" s="4">
        <v>0</v>
      </c>
      <c r="M31" s="4"/>
      <c r="N31" s="74" t="s">
        <v>38</v>
      </c>
      <c r="O31" s="32"/>
    </row>
    <row r="32" spans="1:15" ht="27.75" customHeight="1">
      <c r="A32" s="5"/>
      <c r="B32" s="6">
        <v>750</v>
      </c>
      <c r="C32" s="16"/>
      <c r="D32" s="16"/>
      <c r="E32" s="24"/>
      <c r="F32" s="21">
        <f aca="true" t="shared" si="7" ref="F32:M32">F33</f>
        <v>1275000</v>
      </c>
      <c r="G32" s="21">
        <f t="shared" si="7"/>
        <v>100000</v>
      </c>
      <c r="H32" s="21">
        <f t="shared" si="7"/>
        <v>100000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21">
        <f t="shared" si="7"/>
        <v>1175000</v>
      </c>
      <c r="M32" s="21">
        <f t="shared" si="7"/>
        <v>0</v>
      </c>
      <c r="N32" s="76"/>
      <c r="O32" s="32"/>
    </row>
    <row r="33" spans="1:15" ht="42.75" customHeight="1">
      <c r="A33" s="5"/>
      <c r="B33" s="16"/>
      <c r="C33" s="6">
        <v>75023</v>
      </c>
      <c r="D33" s="16"/>
      <c r="E33" s="24"/>
      <c r="F33" s="21">
        <f aca="true" t="shared" si="8" ref="F33:M33">F34</f>
        <v>1275000</v>
      </c>
      <c r="G33" s="21">
        <f t="shared" si="8"/>
        <v>100000</v>
      </c>
      <c r="H33" s="21">
        <f t="shared" si="8"/>
        <v>100000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21">
        <f t="shared" si="8"/>
        <v>1175000</v>
      </c>
      <c r="M33" s="21">
        <f t="shared" si="8"/>
        <v>0</v>
      </c>
      <c r="N33" s="76"/>
      <c r="O33" s="32"/>
    </row>
    <row r="34" spans="1:15" ht="232.5" customHeight="1">
      <c r="A34" s="4">
        <v>1</v>
      </c>
      <c r="B34" s="5"/>
      <c r="C34" s="5"/>
      <c r="D34" s="6">
        <v>6630</v>
      </c>
      <c r="E34" s="94" t="s">
        <v>56</v>
      </c>
      <c r="F34" s="36">
        <f>G34+L34</f>
        <v>1275000</v>
      </c>
      <c r="G34" s="36">
        <f>SUM(H34:K34)</f>
        <v>100000</v>
      </c>
      <c r="H34" s="36">
        <v>100000</v>
      </c>
      <c r="I34" s="37">
        <v>0</v>
      </c>
      <c r="J34" s="38">
        <v>0</v>
      </c>
      <c r="K34" s="37">
        <v>0</v>
      </c>
      <c r="L34" s="36">
        <v>1175000</v>
      </c>
      <c r="M34" s="36"/>
      <c r="N34" s="74" t="s">
        <v>15</v>
      </c>
      <c r="O34" s="32"/>
    </row>
    <row r="35" spans="1:15" ht="27" customHeight="1" hidden="1">
      <c r="A35" s="5"/>
      <c r="B35" s="14">
        <v>801</v>
      </c>
      <c r="C35" s="14"/>
      <c r="D35" s="14"/>
      <c r="E35" s="2"/>
      <c r="F35" s="15" t="e">
        <f>F36</f>
        <v>#REF!</v>
      </c>
      <c r="G35" s="15" t="e">
        <f aca="true" t="shared" si="9" ref="G35:M35">G36</f>
        <v>#REF!</v>
      </c>
      <c r="H35" s="15" t="e">
        <f t="shared" si="9"/>
        <v>#REF!</v>
      </c>
      <c r="I35" s="15" t="e">
        <f t="shared" si="9"/>
        <v>#REF!</v>
      </c>
      <c r="J35" s="15" t="e">
        <f t="shared" si="9"/>
        <v>#REF!</v>
      </c>
      <c r="K35" s="15" t="e">
        <f t="shared" si="9"/>
        <v>#REF!</v>
      </c>
      <c r="L35" s="15" t="e">
        <f t="shared" si="9"/>
        <v>#REF!</v>
      </c>
      <c r="M35" s="15" t="e">
        <f t="shared" si="9"/>
        <v>#REF!</v>
      </c>
      <c r="N35" s="73"/>
      <c r="O35" s="32"/>
    </row>
    <row r="36" spans="1:15" ht="12.75" hidden="1">
      <c r="A36" s="5"/>
      <c r="B36" s="14"/>
      <c r="C36" s="14">
        <v>80101</v>
      </c>
      <c r="D36" s="14"/>
      <c r="E36" s="2"/>
      <c r="F36" s="15" t="e">
        <f>#REF!</f>
        <v>#REF!</v>
      </c>
      <c r="G36" s="15" t="e">
        <f>#REF!</f>
        <v>#REF!</v>
      </c>
      <c r="H36" s="15" t="e">
        <f>#REF!</f>
        <v>#REF!</v>
      </c>
      <c r="I36" s="15" t="e">
        <f>#REF!</f>
        <v>#REF!</v>
      </c>
      <c r="J36" s="15" t="e">
        <f>#REF!</f>
        <v>#REF!</v>
      </c>
      <c r="K36" s="15" t="e">
        <f>#REF!</f>
        <v>#REF!</v>
      </c>
      <c r="L36" s="15" t="e">
        <f>#REF!</f>
        <v>#REF!</v>
      </c>
      <c r="M36" s="15" t="e">
        <f>#REF!</f>
        <v>#REF!</v>
      </c>
      <c r="N36" s="73"/>
      <c r="O36" s="32"/>
    </row>
    <row r="37" spans="1:15" ht="29.25" customHeight="1">
      <c r="A37" s="5"/>
      <c r="B37" s="14">
        <v>801</v>
      </c>
      <c r="C37" s="14"/>
      <c r="D37" s="14"/>
      <c r="E37" s="2"/>
      <c r="F37" s="15">
        <f aca="true" t="shared" si="10" ref="F37:M37">F38+F40</f>
        <v>6950220</v>
      </c>
      <c r="G37" s="15">
        <f t="shared" si="10"/>
        <v>3330000</v>
      </c>
      <c r="H37" s="15">
        <f t="shared" si="10"/>
        <v>1607738</v>
      </c>
      <c r="I37" s="15">
        <f t="shared" si="10"/>
        <v>1722262</v>
      </c>
      <c r="J37" s="15">
        <f t="shared" si="10"/>
        <v>0</v>
      </c>
      <c r="K37" s="15">
        <f t="shared" si="10"/>
        <v>0</v>
      </c>
      <c r="L37" s="15">
        <f t="shared" si="10"/>
        <v>3620220</v>
      </c>
      <c r="M37" s="15">
        <f t="shared" si="10"/>
        <v>0</v>
      </c>
      <c r="N37" s="73"/>
      <c r="O37" s="32"/>
    </row>
    <row r="38" spans="1:15" ht="29.25" customHeight="1">
      <c r="A38" s="5"/>
      <c r="B38" s="14"/>
      <c r="C38" s="14">
        <v>80101</v>
      </c>
      <c r="D38" s="14"/>
      <c r="E38" s="2"/>
      <c r="F38" s="15">
        <f aca="true" t="shared" si="11" ref="F38:M38">F39</f>
        <v>6200220</v>
      </c>
      <c r="G38" s="15">
        <f t="shared" si="11"/>
        <v>3180000</v>
      </c>
      <c r="H38" s="15">
        <f t="shared" si="11"/>
        <v>1457738</v>
      </c>
      <c r="I38" s="15">
        <f t="shared" si="11"/>
        <v>1722262</v>
      </c>
      <c r="J38" s="15">
        <f t="shared" si="11"/>
        <v>0</v>
      </c>
      <c r="K38" s="15">
        <f t="shared" si="11"/>
        <v>0</v>
      </c>
      <c r="L38" s="15">
        <f t="shared" si="11"/>
        <v>3020220</v>
      </c>
      <c r="M38" s="15">
        <f t="shared" si="11"/>
        <v>0</v>
      </c>
      <c r="N38" s="73"/>
      <c r="O38" s="32"/>
    </row>
    <row r="39" spans="1:15" ht="75" customHeight="1">
      <c r="A39" s="5">
        <v>1</v>
      </c>
      <c r="B39" s="14"/>
      <c r="C39" s="14"/>
      <c r="D39" s="14"/>
      <c r="E39" s="95" t="s">
        <v>58</v>
      </c>
      <c r="F39" s="3">
        <f>G39+L39</f>
        <v>6200220</v>
      </c>
      <c r="G39" s="3">
        <f>SUM(H39:K39)</f>
        <v>3180000</v>
      </c>
      <c r="H39" s="96">
        <v>1457738</v>
      </c>
      <c r="I39" s="96">
        <v>1722262</v>
      </c>
      <c r="J39" s="3"/>
      <c r="K39" s="3"/>
      <c r="L39" s="3">
        <v>3020220</v>
      </c>
      <c r="M39" s="3"/>
      <c r="N39" s="73"/>
      <c r="O39" s="32"/>
    </row>
    <row r="40" spans="1:15" ht="28.5" customHeight="1">
      <c r="A40" s="5"/>
      <c r="B40" s="14"/>
      <c r="C40" s="14">
        <v>80120</v>
      </c>
      <c r="D40" s="14"/>
      <c r="E40" s="2"/>
      <c r="F40" s="15">
        <f aca="true" t="shared" si="12" ref="F40:M40">F41</f>
        <v>750000</v>
      </c>
      <c r="G40" s="15">
        <f t="shared" si="12"/>
        <v>150000</v>
      </c>
      <c r="H40" s="15">
        <f t="shared" si="12"/>
        <v>150000</v>
      </c>
      <c r="I40" s="15">
        <f t="shared" si="12"/>
        <v>0</v>
      </c>
      <c r="J40" s="15">
        <f t="shared" si="12"/>
        <v>0</v>
      </c>
      <c r="K40" s="15">
        <f t="shared" si="12"/>
        <v>0</v>
      </c>
      <c r="L40" s="15">
        <f t="shared" si="12"/>
        <v>600000</v>
      </c>
      <c r="M40" s="15">
        <f t="shared" si="12"/>
        <v>0</v>
      </c>
      <c r="N40" s="73"/>
      <c r="O40" s="32"/>
    </row>
    <row r="41" spans="1:15" ht="79.5" customHeight="1">
      <c r="A41" s="5">
        <v>1</v>
      </c>
      <c r="B41" s="14"/>
      <c r="C41" s="14"/>
      <c r="D41" s="14"/>
      <c r="E41" s="83" t="s">
        <v>52</v>
      </c>
      <c r="F41" s="3">
        <f>G41+L41+M41</f>
        <v>750000</v>
      </c>
      <c r="G41" s="3">
        <f>SUM(H41:K41)</f>
        <v>150000</v>
      </c>
      <c r="H41" s="3">
        <v>150000</v>
      </c>
      <c r="I41" s="3"/>
      <c r="J41" s="3"/>
      <c r="K41" s="3"/>
      <c r="L41" s="3">
        <v>600000</v>
      </c>
      <c r="M41" s="3"/>
      <c r="N41" s="73" t="s">
        <v>14</v>
      </c>
      <c r="O41" s="32"/>
    </row>
    <row r="42" spans="1:15" ht="17.25" customHeight="1">
      <c r="A42" s="16"/>
      <c r="B42" s="14">
        <v>900</v>
      </c>
      <c r="C42" s="14"/>
      <c r="D42" s="14"/>
      <c r="E42" s="14"/>
      <c r="F42" s="15">
        <f aca="true" t="shared" si="13" ref="F42:M42">F43+F50</f>
        <v>31366496</v>
      </c>
      <c r="G42" s="15">
        <f t="shared" si="13"/>
        <v>13647523</v>
      </c>
      <c r="H42" s="15">
        <f t="shared" si="13"/>
        <v>7236853</v>
      </c>
      <c r="I42" s="15">
        <f t="shared" si="13"/>
        <v>0</v>
      </c>
      <c r="J42" s="15">
        <f t="shared" si="13"/>
        <v>0</v>
      </c>
      <c r="K42" s="15">
        <f t="shared" si="13"/>
        <v>6410670</v>
      </c>
      <c r="L42" s="15">
        <f t="shared" si="13"/>
        <v>17718973</v>
      </c>
      <c r="M42" s="15">
        <f t="shared" si="13"/>
        <v>0</v>
      </c>
      <c r="N42" s="71"/>
      <c r="O42" s="32"/>
    </row>
    <row r="43" spans="1:15" ht="21" customHeight="1">
      <c r="A43" s="16"/>
      <c r="B43" s="16"/>
      <c r="C43" s="6">
        <v>90002</v>
      </c>
      <c r="D43" s="16"/>
      <c r="E43" s="16"/>
      <c r="F43" s="21">
        <f aca="true" t="shared" si="14" ref="F43:M43">F44</f>
        <v>31276496</v>
      </c>
      <c r="G43" s="21">
        <f t="shared" si="14"/>
        <v>13557523</v>
      </c>
      <c r="H43" s="21">
        <f t="shared" si="14"/>
        <v>7146853</v>
      </c>
      <c r="I43" s="21">
        <f t="shared" si="14"/>
        <v>0</v>
      </c>
      <c r="J43" s="21">
        <f t="shared" si="14"/>
        <v>0</v>
      </c>
      <c r="K43" s="21">
        <f t="shared" si="14"/>
        <v>6410670</v>
      </c>
      <c r="L43" s="21">
        <f t="shared" si="14"/>
        <v>17718973</v>
      </c>
      <c r="M43" s="21">
        <f t="shared" si="14"/>
        <v>0</v>
      </c>
      <c r="N43" s="72"/>
      <c r="O43" s="32"/>
    </row>
    <row r="44" spans="1:15" ht="76.5">
      <c r="A44" s="117">
        <v>1</v>
      </c>
      <c r="B44" s="104"/>
      <c r="C44" s="104"/>
      <c r="D44" s="106"/>
      <c r="E44" s="7" t="s">
        <v>26</v>
      </c>
      <c r="F44" s="110">
        <f>G44+L44</f>
        <v>31276496</v>
      </c>
      <c r="G44" s="110">
        <f>G47+G48+G49</f>
        <v>13557523</v>
      </c>
      <c r="H44" s="110">
        <f>SUM(H47:H49)</f>
        <v>7146853</v>
      </c>
      <c r="I44" s="110"/>
      <c r="J44" s="111"/>
      <c r="K44" s="110">
        <f>K47+K48</f>
        <v>6410670</v>
      </c>
      <c r="L44" s="110">
        <v>17718973</v>
      </c>
      <c r="M44" s="114"/>
      <c r="N44" s="105" t="s">
        <v>27</v>
      </c>
      <c r="O44" s="32"/>
    </row>
    <row r="45" spans="1:15" ht="12.75" customHeight="1">
      <c r="A45" s="117"/>
      <c r="B45" s="104"/>
      <c r="C45" s="104"/>
      <c r="D45" s="106"/>
      <c r="E45" s="115" t="s">
        <v>42</v>
      </c>
      <c r="F45" s="110"/>
      <c r="G45" s="110"/>
      <c r="H45" s="110"/>
      <c r="I45" s="110"/>
      <c r="J45" s="111"/>
      <c r="K45" s="110"/>
      <c r="L45" s="110"/>
      <c r="M45" s="114"/>
      <c r="N45" s="105"/>
      <c r="O45" s="32"/>
    </row>
    <row r="46" spans="1:15" ht="23.25" customHeight="1">
      <c r="A46" s="117"/>
      <c r="B46" s="104"/>
      <c r="C46" s="104"/>
      <c r="D46" s="106"/>
      <c r="E46" s="116"/>
      <c r="F46" s="110"/>
      <c r="G46" s="110"/>
      <c r="H46" s="110"/>
      <c r="I46" s="110"/>
      <c r="J46" s="111"/>
      <c r="K46" s="110"/>
      <c r="L46" s="110"/>
      <c r="M46" s="114"/>
      <c r="N46" s="105"/>
      <c r="O46" s="32"/>
    </row>
    <row r="47" spans="1:15" ht="29.25" customHeight="1">
      <c r="A47" s="4"/>
      <c r="B47" s="5"/>
      <c r="C47" s="5"/>
      <c r="D47" s="6">
        <v>6058</v>
      </c>
      <c r="E47" s="7" t="s">
        <v>35</v>
      </c>
      <c r="F47" s="8">
        <f>G47+L47</f>
        <v>14818403</v>
      </c>
      <c r="G47" s="8">
        <f>K47</f>
        <v>6410670</v>
      </c>
      <c r="H47" s="4"/>
      <c r="I47" s="4"/>
      <c r="J47" s="9"/>
      <c r="K47" s="8">
        <v>6410670</v>
      </c>
      <c r="L47" s="8">
        <v>8407733</v>
      </c>
      <c r="M47" s="8"/>
      <c r="N47" s="76" t="s">
        <v>36</v>
      </c>
      <c r="O47" s="32"/>
    </row>
    <row r="48" spans="1:16" ht="29.25" customHeight="1">
      <c r="A48" s="4"/>
      <c r="B48" s="5"/>
      <c r="C48" s="5"/>
      <c r="D48" s="6">
        <v>6059</v>
      </c>
      <c r="E48" s="91" t="s">
        <v>37</v>
      </c>
      <c r="F48" s="8">
        <f>G48+L48</f>
        <v>16408093</v>
      </c>
      <c r="G48" s="8">
        <f>SUM(H48:K48)</f>
        <v>7096853</v>
      </c>
      <c r="H48" s="8">
        <v>7096853</v>
      </c>
      <c r="I48" s="8"/>
      <c r="J48" s="9"/>
      <c r="K48" s="93">
        <v>0</v>
      </c>
      <c r="L48" s="8">
        <v>9311240</v>
      </c>
      <c r="M48" s="8"/>
      <c r="N48" s="76" t="s">
        <v>55</v>
      </c>
      <c r="O48" s="39"/>
      <c r="P48" s="51"/>
    </row>
    <row r="49" spans="1:16" ht="29.25" customHeight="1">
      <c r="A49" s="4"/>
      <c r="B49" s="5"/>
      <c r="C49" s="5"/>
      <c r="D49" s="14">
        <v>6050</v>
      </c>
      <c r="E49" s="91" t="s">
        <v>54</v>
      </c>
      <c r="F49" s="8">
        <f>G49+L49+M49</f>
        <v>50000</v>
      </c>
      <c r="G49" s="8">
        <f>SUM(H49:K49)</f>
        <v>50000</v>
      </c>
      <c r="H49" s="8">
        <v>50000</v>
      </c>
      <c r="I49" s="8"/>
      <c r="J49" s="9"/>
      <c r="K49" s="5"/>
      <c r="L49" s="8"/>
      <c r="M49" s="8"/>
      <c r="N49" s="76"/>
      <c r="O49" s="39"/>
      <c r="P49" s="51"/>
    </row>
    <row r="50" spans="1:16" ht="29.25" customHeight="1">
      <c r="A50" s="6"/>
      <c r="B50" s="16"/>
      <c r="C50" s="16">
        <v>90095</v>
      </c>
      <c r="D50" s="14"/>
      <c r="E50" s="24"/>
      <c r="F50" s="21">
        <f aca="true" t="shared" si="15" ref="F50:M50">F51</f>
        <v>90000</v>
      </c>
      <c r="G50" s="21">
        <f t="shared" si="15"/>
        <v>90000</v>
      </c>
      <c r="H50" s="21">
        <f t="shared" si="15"/>
        <v>90000</v>
      </c>
      <c r="I50" s="21">
        <f t="shared" si="15"/>
        <v>0</v>
      </c>
      <c r="J50" s="22">
        <f t="shared" si="15"/>
        <v>0</v>
      </c>
      <c r="K50" s="16">
        <f t="shared" si="15"/>
        <v>0</v>
      </c>
      <c r="L50" s="21">
        <f t="shared" si="15"/>
        <v>0</v>
      </c>
      <c r="M50" s="21">
        <f t="shared" si="15"/>
        <v>0</v>
      </c>
      <c r="N50" s="77"/>
      <c r="O50" s="39"/>
      <c r="P50" s="51"/>
    </row>
    <row r="51" spans="1:16" ht="48" customHeight="1">
      <c r="A51" s="4">
        <v>1</v>
      </c>
      <c r="B51" s="5"/>
      <c r="C51" s="5"/>
      <c r="D51" s="14"/>
      <c r="E51" s="1" t="s">
        <v>59</v>
      </c>
      <c r="F51" s="8">
        <f>G51+L51+M51</f>
        <v>90000</v>
      </c>
      <c r="G51" s="8">
        <f>SUM(H51:K51)</f>
        <v>90000</v>
      </c>
      <c r="H51" s="8">
        <v>90000</v>
      </c>
      <c r="I51" s="8"/>
      <c r="J51" s="9"/>
      <c r="K51" s="5"/>
      <c r="L51" s="8"/>
      <c r="M51" s="8"/>
      <c r="N51" s="76"/>
      <c r="O51" s="39"/>
      <c r="P51" s="51"/>
    </row>
    <row r="52" spans="1:15" ht="29.25" customHeight="1">
      <c r="A52" s="4"/>
      <c r="B52" s="16">
        <v>921</v>
      </c>
      <c r="C52" s="16"/>
      <c r="D52" s="6"/>
      <c r="E52" s="24"/>
      <c r="F52" s="21">
        <f aca="true" t="shared" si="16" ref="F52:M52">F53+F55</f>
        <v>9329362</v>
      </c>
      <c r="G52" s="21">
        <f t="shared" si="16"/>
        <v>3435408</v>
      </c>
      <c r="H52" s="21">
        <f t="shared" si="16"/>
        <v>650407</v>
      </c>
      <c r="I52" s="21">
        <f t="shared" si="16"/>
        <v>583593</v>
      </c>
      <c r="J52" s="27">
        <f t="shared" si="16"/>
        <v>0</v>
      </c>
      <c r="K52" s="28">
        <f t="shared" si="16"/>
        <v>2201408</v>
      </c>
      <c r="L52" s="21">
        <f t="shared" si="16"/>
        <v>3893954</v>
      </c>
      <c r="M52" s="21">
        <f t="shared" si="16"/>
        <v>2000000</v>
      </c>
      <c r="N52" s="76"/>
      <c r="O52" s="32"/>
    </row>
    <row r="53" spans="1:15" ht="25.5" customHeight="1">
      <c r="A53" s="4"/>
      <c r="B53" s="16"/>
      <c r="C53" s="16">
        <v>92108</v>
      </c>
      <c r="D53" s="6"/>
      <c r="E53" s="7"/>
      <c r="F53" s="21">
        <f aca="true" t="shared" si="17" ref="F53:M53">F54</f>
        <v>6393954</v>
      </c>
      <c r="G53" s="21">
        <f t="shared" si="17"/>
        <v>500000</v>
      </c>
      <c r="H53" s="21">
        <f t="shared" si="17"/>
        <v>500000</v>
      </c>
      <c r="I53" s="21">
        <f t="shared" si="17"/>
        <v>0</v>
      </c>
      <c r="J53" s="27">
        <f t="shared" si="17"/>
        <v>0</v>
      </c>
      <c r="K53" s="28">
        <f t="shared" si="17"/>
        <v>0</v>
      </c>
      <c r="L53" s="21">
        <f t="shared" si="17"/>
        <v>3893954</v>
      </c>
      <c r="M53" s="21">
        <f t="shared" si="17"/>
        <v>2000000</v>
      </c>
      <c r="N53" s="76"/>
      <c r="O53" s="32"/>
    </row>
    <row r="54" spans="1:15" ht="127.5">
      <c r="A54" s="5">
        <v>1</v>
      </c>
      <c r="B54" s="14"/>
      <c r="C54" s="14"/>
      <c r="D54" s="14">
        <v>6050</v>
      </c>
      <c r="E54" s="98" t="s">
        <v>60</v>
      </c>
      <c r="F54" s="3">
        <f>G54+L54+M54</f>
        <v>6393954</v>
      </c>
      <c r="G54" s="3">
        <f>SUM(H54:K54)</f>
        <v>500000</v>
      </c>
      <c r="H54" s="3">
        <v>500000</v>
      </c>
      <c r="I54" s="3">
        <v>0</v>
      </c>
      <c r="J54" s="3"/>
      <c r="K54" s="3"/>
      <c r="L54" s="3">
        <v>3893954</v>
      </c>
      <c r="M54" s="3">
        <v>2000000</v>
      </c>
      <c r="N54" s="73" t="s">
        <v>25</v>
      </c>
      <c r="O54" s="32"/>
    </row>
    <row r="55" spans="1:15" ht="24" customHeight="1">
      <c r="A55" s="16"/>
      <c r="B55" s="14"/>
      <c r="C55" s="14">
        <v>92118</v>
      </c>
      <c r="D55" s="14"/>
      <c r="E55" s="29"/>
      <c r="F55" s="15">
        <f aca="true" t="shared" si="18" ref="F55:M55">F56</f>
        <v>2935408</v>
      </c>
      <c r="G55" s="15">
        <f t="shared" si="18"/>
        <v>2935408</v>
      </c>
      <c r="H55" s="15">
        <f t="shared" si="18"/>
        <v>150407</v>
      </c>
      <c r="I55" s="15">
        <f>I58</f>
        <v>583593</v>
      </c>
      <c r="J55" s="15">
        <f t="shared" si="18"/>
        <v>0</v>
      </c>
      <c r="K55" s="15">
        <f t="shared" si="18"/>
        <v>2201408</v>
      </c>
      <c r="L55" s="15">
        <f t="shared" si="18"/>
        <v>0</v>
      </c>
      <c r="M55" s="15">
        <f t="shared" si="18"/>
        <v>0</v>
      </c>
      <c r="N55" s="71"/>
      <c r="O55" s="32"/>
    </row>
    <row r="56" spans="1:15" ht="108.75" customHeight="1">
      <c r="A56" s="54">
        <v>1</v>
      </c>
      <c r="B56" s="55"/>
      <c r="C56" s="55"/>
      <c r="D56" s="65">
        <v>6050</v>
      </c>
      <c r="E56" s="57" t="s">
        <v>49</v>
      </c>
      <c r="F56" s="66">
        <f>G56+L56+M56</f>
        <v>2935408</v>
      </c>
      <c r="G56" s="66">
        <f>G57+G58</f>
        <v>2935408</v>
      </c>
      <c r="H56" s="66">
        <f>H58</f>
        <v>150407</v>
      </c>
      <c r="I56" s="66"/>
      <c r="J56" s="67">
        <v>0</v>
      </c>
      <c r="K56" s="66">
        <f>K57</f>
        <v>2201408</v>
      </c>
      <c r="L56" s="66"/>
      <c r="M56" s="68"/>
      <c r="N56" s="78" t="s">
        <v>16</v>
      </c>
      <c r="O56" s="32"/>
    </row>
    <row r="57" spans="1:15" ht="24" customHeight="1">
      <c r="A57" s="62"/>
      <c r="B57" s="56"/>
      <c r="C57" s="56"/>
      <c r="D57" s="65">
        <v>6058</v>
      </c>
      <c r="E57" s="63" t="s">
        <v>35</v>
      </c>
      <c r="F57" s="58">
        <f>G57+L57+M57</f>
        <v>2201408</v>
      </c>
      <c r="G57" s="58">
        <f>K57</f>
        <v>2201408</v>
      </c>
      <c r="H57" s="64"/>
      <c r="I57" s="64"/>
      <c r="J57" s="64"/>
      <c r="K57" s="58">
        <v>2201408</v>
      </c>
      <c r="L57" s="64"/>
      <c r="M57" s="64"/>
      <c r="N57" s="79"/>
      <c r="O57" s="32"/>
    </row>
    <row r="58" spans="1:15" ht="24.75" customHeight="1">
      <c r="A58" s="54"/>
      <c r="B58" s="55"/>
      <c r="C58" s="55"/>
      <c r="D58" s="65">
        <v>6059</v>
      </c>
      <c r="E58" s="92" t="s">
        <v>37</v>
      </c>
      <c r="F58" s="58">
        <f>G58+L58+M58</f>
        <v>734000</v>
      </c>
      <c r="G58" s="58">
        <f>SUM(H58:K58)</f>
        <v>734000</v>
      </c>
      <c r="H58" s="58">
        <v>150407</v>
      </c>
      <c r="I58" s="58">
        <v>583593</v>
      </c>
      <c r="J58" s="59">
        <v>0</v>
      </c>
      <c r="K58" s="58"/>
      <c r="L58" s="58"/>
      <c r="M58" s="54"/>
      <c r="N58" s="78"/>
      <c r="O58" s="32"/>
    </row>
    <row r="59" spans="1:15" s="61" customFormat="1" ht="29.25" customHeight="1">
      <c r="A59" s="103" t="s">
        <v>17</v>
      </c>
      <c r="B59" s="103"/>
      <c r="C59" s="103"/>
      <c r="D59" s="103"/>
      <c r="E59" s="103"/>
      <c r="F59" s="15">
        <f>F9+F18+F32+F37+F42+F52</f>
        <v>133164239</v>
      </c>
      <c r="G59" s="15">
        <f>G9+G18+G32+G37+G52+G42</f>
        <v>74119075</v>
      </c>
      <c r="H59" s="15">
        <f aca="true" t="shared" si="19" ref="H59:M59">H9+H18+H32+H37+H42+H52</f>
        <v>20422168</v>
      </c>
      <c r="I59" s="15">
        <f t="shared" si="19"/>
        <v>30245198</v>
      </c>
      <c r="J59" s="15">
        <f t="shared" si="19"/>
        <v>1290000</v>
      </c>
      <c r="K59" s="15">
        <f t="shared" si="19"/>
        <v>22161709</v>
      </c>
      <c r="L59" s="15">
        <f t="shared" si="19"/>
        <v>53345164</v>
      </c>
      <c r="M59" s="15">
        <f t="shared" si="19"/>
        <v>5700000</v>
      </c>
      <c r="N59" s="70" t="s">
        <v>18</v>
      </c>
      <c r="O59" s="5"/>
    </row>
    <row r="60" spans="1:14" ht="12.75">
      <c r="A60" s="60"/>
      <c r="B60" s="60"/>
      <c r="C60" s="60"/>
      <c r="D60" s="60"/>
      <c r="E60" s="60"/>
      <c r="F60" s="97"/>
      <c r="G60" s="97"/>
      <c r="H60" s="60"/>
      <c r="I60" s="60"/>
      <c r="J60" s="60"/>
      <c r="K60" s="60"/>
      <c r="L60" s="60"/>
      <c r="M60" s="60"/>
      <c r="N60" s="80"/>
    </row>
    <row r="61" spans="1:14" ht="12.75">
      <c r="A61" s="31" t="s">
        <v>19</v>
      </c>
      <c r="B61" s="31"/>
      <c r="C61" s="31"/>
      <c r="D61" s="31"/>
      <c r="E61" s="31"/>
      <c r="F61" s="31"/>
      <c r="G61" s="33"/>
      <c r="H61" s="31"/>
      <c r="I61" s="31"/>
      <c r="J61" s="31"/>
      <c r="K61" s="31"/>
      <c r="L61" s="31"/>
      <c r="M61" s="31"/>
      <c r="N61" s="81"/>
    </row>
    <row r="62" spans="1:14" ht="12.75">
      <c r="A62" s="31" t="s">
        <v>20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81"/>
    </row>
    <row r="63" spans="1:14" ht="12.75">
      <c r="A63" s="31" t="s">
        <v>21</v>
      </c>
      <c r="B63" s="31"/>
      <c r="C63" s="31"/>
      <c r="D63" s="31"/>
      <c r="E63" s="31"/>
      <c r="F63" s="31"/>
      <c r="G63" s="31"/>
      <c r="H63" s="31"/>
      <c r="I63" s="31"/>
      <c r="J63" s="31"/>
      <c r="K63" s="30"/>
      <c r="L63" s="32"/>
      <c r="M63" s="31"/>
      <c r="N63" s="81"/>
    </row>
    <row r="64" spans="1:14" ht="12.75">
      <c r="A64" s="31" t="s">
        <v>22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81"/>
    </row>
    <row r="65" spans="1:14" ht="19.5" customHeight="1">
      <c r="A65" s="34" t="s">
        <v>23</v>
      </c>
      <c r="B65" s="31"/>
      <c r="C65" s="31"/>
      <c r="D65" s="31"/>
      <c r="E65" s="31"/>
      <c r="F65" s="52"/>
      <c r="G65" s="52"/>
      <c r="H65" s="31"/>
      <c r="I65" s="33"/>
      <c r="J65" s="31"/>
      <c r="K65" s="31"/>
      <c r="L65" s="31"/>
      <c r="M65" s="31"/>
      <c r="N65" s="81"/>
    </row>
    <row r="66" spans="1:14" ht="38.25" customHeight="1">
      <c r="A66" s="34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2"/>
    </row>
    <row r="68" spans="1:14" ht="12.75">
      <c r="A68" s="84"/>
      <c r="B68" s="86"/>
      <c r="C68" s="86"/>
      <c r="D68" s="86"/>
      <c r="E68" s="86"/>
      <c r="F68" s="86"/>
      <c r="G68" s="87"/>
      <c r="H68" s="84"/>
      <c r="I68" s="84"/>
      <c r="J68" s="84"/>
      <c r="K68" s="84"/>
      <c r="L68" s="84"/>
      <c r="M68" s="84"/>
      <c r="N68" s="32"/>
    </row>
    <row r="69" spans="1:14" ht="12.75">
      <c r="A69" s="85"/>
      <c r="B69" s="88"/>
      <c r="C69" s="88"/>
      <c r="D69" s="88"/>
      <c r="E69" s="88"/>
      <c r="F69" s="88"/>
      <c r="G69" s="88"/>
      <c r="H69" s="85"/>
      <c r="I69" s="85"/>
      <c r="J69" s="85"/>
      <c r="K69" s="85"/>
      <c r="L69" s="85"/>
      <c r="M69" s="85"/>
      <c r="N69" s="32"/>
    </row>
    <row r="70" spans="1:14" ht="12.75">
      <c r="A70" s="85"/>
      <c r="B70" s="88"/>
      <c r="C70" s="88"/>
      <c r="D70" s="88"/>
      <c r="F70" s="88"/>
      <c r="G70" s="89"/>
      <c r="H70" s="85"/>
      <c r="I70" s="85"/>
      <c r="J70" s="85"/>
      <c r="K70" s="85"/>
      <c r="L70" s="85"/>
      <c r="M70" s="85"/>
      <c r="N70" s="32"/>
    </row>
    <row r="71" spans="1:14" ht="12.75">
      <c r="A71" s="32"/>
      <c r="B71" s="90"/>
      <c r="C71" s="90"/>
      <c r="D71" s="90"/>
      <c r="E71" s="90"/>
      <c r="F71" s="90"/>
      <c r="G71" s="15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90"/>
      <c r="C72" s="90"/>
      <c r="D72" s="90"/>
      <c r="E72" s="90"/>
      <c r="F72" s="90"/>
      <c r="G72" s="90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9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</sheetData>
  <sheetProtection/>
  <mergeCells count="45">
    <mergeCell ref="N44:N46"/>
    <mergeCell ref="E45:E46"/>
    <mergeCell ref="A44:A46"/>
    <mergeCell ref="B44:B46"/>
    <mergeCell ref="C44:C46"/>
    <mergeCell ref="D44:D46"/>
    <mergeCell ref="F44:F46"/>
    <mergeCell ref="G44:G46"/>
    <mergeCell ref="H44:H46"/>
    <mergeCell ref="M26:M28"/>
    <mergeCell ref="I44:I46"/>
    <mergeCell ref="J44:J46"/>
    <mergeCell ref="K44:K46"/>
    <mergeCell ref="L44:L46"/>
    <mergeCell ref="M44:M46"/>
    <mergeCell ref="N26:N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A59:E59"/>
    <mergeCell ref="H4:K4"/>
    <mergeCell ref="L4:L7"/>
    <mergeCell ref="M4:M7"/>
    <mergeCell ref="H5:H7"/>
    <mergeCell ref="I5:I7"/>
    <mergeCell ref="J5:J7"/>
    <mergeCell ref="K5:K7"/>
    <mergeCell ref="A26:A28"/>
    <mergeCell ref="B26:B28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 horizontalCentered="1"/>
  <pageMargins left="0.03937007874015748" right="0.03937007874015748" top="1.141732283464567" bottom="0.7480314960629921" header="0.31496062992125984" footer="0"/>
  <pageSetup firstPageNumber="1" useFirstPageNumber="1" horizontalDpi="600" verticalDpi="600" orientation="landscape" paperSize="9" scale="90" r:id="rId1"/>
  <headerFooter alignWithMargins="0">
    <oddHeader>&amp;RZałącznik nr 1 
do  Zarządzenia Nr 214/09
Prezydenta Miasta Łomża
z dnia 10 listopada 2009r.</oddHeader>
  </headerFooter>
  <rowBreaks count="4" manualBreakCount="4">
    <brk id="13" max="13" man="1"/>
    <brk id="25" max="13" man="1"/>
    <brk id="37" max="13" man="1"/>
    <brk id="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5118055555555556" right="0.27569444444444446" top="1.3027777777777778" bottom="0.49236111111111114" header="0.7875" footer="0.5118055555555556"/>
  <pageSetup horizontalDpi="300" verticalDpi="300" orientation="landscape" paperSize="9" scale="80" r:id="rId1"/>
  <headerFooter alignWithMargins="0">
    <oddHeader>&amp;RZałącznik nr 
do Uchwały Rady Miejskiej Lomży
nr            z dn.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5118055555555556" right="0.27569444444444446" top="1.3027777777777778" bottom="0.49236111111111114" header="0.7875" footer="0.5118055555555556"/>
  <pageSetup horizontalDpi="300" verticalDpi="300" orientation="landscape" paperSize="9" scale="80" r:id="rId1"/>
  <headerFooter alignWithMargins="0">
    <oddHeader>&amp;RZałącznik nr 
do Uchwały Rady Miejskiej Lomży
nr            z dn.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40" t="s">
        <v>43</v>
      </c>
      <c r="C1" s="41"/>
      <c r="D1" s="46"/>
      <c r="E1" s="46"/>
    </row>
    <row r="2" spans="2:5" ht="12.75">
      <c r="B2" s="40" t="s">
        <v>44</v>
      </c>
      <c r="C2" s="41"/>
      <c r="D2" s="46"/>
      <c r="E2" s="46"/>
    </row>
    <row r="3" spans="2:5" ht="12.75">
      <c r="B3" s="42"/>
      <c r="C3" s="42"/>
      <c r="D3" s="47"/>
      <c r="E3" s="47"/>
    </row>
    <row r="4" spans="2:5" ht="51">
      <c r="B4" s="43" t="s">
        <v>45</v>
      </c>
      <c r="C4" s="42"/>
      <c r="D4" s="47"/>
      <c r="E4" s="47"/>
    </row>
    <row r="5" spans="2:5" ht="12.75">
      <c r="B5" s="42"/>
      <c r="C5" s="42"/>
      <c r="D5" s="47"/>
      <c r="E5" s="47"/>
    </row>
    <row r="6" spans="2:5" ht="25.5">
      <c r="B6" s="40" t="s">
        <v>46</v>
      </c>
      <c r="C6" s="41"/>
      <c r="D6" s="46"/>
      <c r="E6" s="48" t="s">
        <v>47</v>
      </c>
    </row>
    <row r="7" spans="2:5" ht="13.5" thickBot="1">
      <c r="B7" s="42"/>
      <c r="C7" s="42"/>
      <c r="D7" s="47"/>
      <c r="E7" s="47"/>
    </row>
    <row r="8" spans="2:5" ht="39" thickBot="1">
      <c r="B8" s="44" t="s">
        <v>48</v>
      </c>
      <c r="C8" s="45"/>
      <c r="D8" s="49"/>
      <c r="E8" s="50">
        <v>1</v>
      </c>
    </row>
    <row r="9" spans="2:5" ht="12.75">
      <c r="B9" s="42"/>
      <c r="C9" s="42"/>
      <c r="D9" s="47"/>
      <c r="E9" s="47"/>
    </row>
    <row r="10" spans="2:5" ht="12.75">
      <c r="B10" s="42"/>
      <c r="C10" s="42"/>
      <c r="D10" s="47"/>
      <c r="E10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ELA-B</cp:lastModifiedBy>
  <cp:lastPrinted>2009-11-12T07:20:37Z</cp:lastPrinted>
  <dcterms:created xsi:type="dcterms:W3CDTF">2008-08-25T09:03:25Z</dcterms:created>
  <dcterms:modified xsi:type="dcterms:W3CDTF">2009-11-12T07:27:40Z</dcterms:modified>
  <cp:category/>
  <cp:version/>
  <cp:contentType/>
  <cp:contentStatus/>
</cp:coreProperties>
</file>