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<sst xmlns="http://schemas.openxmlformats.org/spreadsheetml/2006/main" count="278" uniqueCount="186">
  <si>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</si>
  <si>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</si>
  <si>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</si>
  <si>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</si>
  <si>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</si>
  <si>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</si>
  <si>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</si>
  <si>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</si>
  <si>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</si>
  <si>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</si>
  <si>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</si>
  <si>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</si>
  <si>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</si>
  <si>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</si>
  <si>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</si>
  <si>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</si>
  <si>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</si>
  <si>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</si>
  <si>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</si>
  <si>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</si>
  <si>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</si>
  <si>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</si>
  <si>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</si>
  <si>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</si>
  <si>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</si>
  <si>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</si>
  <si>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</si>
  <si>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</si>
  <si>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</si>
  <si>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</si>
  <si>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</si>
  <si>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</si>
  <si>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</si>
  <si>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</si>
  <si>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</si>
  <si>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</si>
  <si>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</si>
  <si>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</si>
  <si>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</si>
  <si>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</si>
  <si>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</si>
  <si>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</si>
  <si>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</si>
  <si>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</si>
  <si>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</si>
  <si>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</si>
  <si>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</si>
  <si>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</si>
  <si>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</si>
  <si>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</si>
  <si>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</si>
  <si>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</si>
  <si>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</si>
  <si>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</si>
  <si>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</si>
  <si>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</si>
  <si>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</si>
  <si>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</si>
  <si>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</si>
  <si>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</si>
  <si>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</si>
  <si>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</si>
  <si>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</si>
  <si>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</si>
  <si>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</si>
  <si>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</si>
  <si>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</si>
  <si>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</si>
  <si>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</si>
  <si>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</si>
  <si>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</si>
  <si>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</si>
  <si>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</si>
  <si>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</si>
  <si>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</si>
  <si>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</si>
  <si>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</si>
  <si>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</si>
  <si>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</si>
  <si>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</si>
  <si>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</si>
  <si>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</si>
  <si>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</si>
  <si>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</si>
  <si>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</si>
  <si>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</si>
  <si>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</si>
  <si>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</si>
  <si>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</si>
  <si>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</si>
  <si>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</si>
  <si>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</si>
  <si>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</si>
  <si>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</si>
  <si>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</si>
  <si>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</si>
  <si>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</si>
  <si>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</si>
  <si>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</si>
  <si>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</si>
  <si>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</si>
  <si>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</si>
  <si>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</si>
  <si>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</si>
  <si>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</si>
  <si>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</si>
  <si>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</si>
  <si>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</si>
  <si>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</si>
  <si>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</si>
  <si>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</si>
  <si>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</si>
  <si>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</si>
  <si>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</si>
  <si>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</si>
  <si>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</si>
  <si>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</si>
  <si>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</si>
  <si>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</si>
  <si>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</si>
  <si>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</si>
  <si>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</si>
  <si>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</si>
  <si>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</si>
  <si>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</si>
  <si>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</si>
  <si>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</si>
  <si>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</si>
  <si>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</si>
  <si>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</si>
  <si>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</si>
  <si>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</si>
  <si>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</si>
  <si>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</si>
  <si>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</si>
  <si>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</si>
  <si>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</si>
  <si>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</si>
  <si>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</si>
  <si>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</si>
  <si>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</si>
  <si>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</si>
  <si>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</si>
  <si>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</si>
  <si>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</si>
  <si>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</si>
  <si>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</si>
  <si>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</si>
  <si>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</si>
  <si>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</si>
  <si>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</si>
  <si>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</si>
  <si>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</si>
  <si>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</si>
  <si>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</si>
  <si>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</si>
  <si>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</si>
  <si>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</si>
  <si>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</si>
  <si>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</si>
  <si>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</si>
  <si>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</si>
  <si>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</si>
  <si>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</si>
  <si>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71035</t>
  </si>
  <si>
    <t>Cmentarze</t>
  </si>
  <si>
    <t>75109</t>
  </si>
  <si>
    <t>Wybory do rad gmin, rad powiatów i sejmików województw, wybory wójtów, burmistrzów, prezydentów miast oraz referenda gminne, powiatowe i wojewódzkie</t>
  </si>
  <si>
    <t>01095</t>
  </si>
  <si>
    <t>85278</t>
  </si>
  <si>
    <t>Prezydent Miasta</t>
  </si>
  <si>
    <t>mgr inż. Jerzy Brzeziński</t>
  </si>
  <si>
    <t>Rolnictwo i Łowiectwo</t>
  </si>
  <si>
    <t>Uzupełnienie subwencji ogólnej dla jst</t>
  </si>
  <si>
    <t>Oświetlenie ulic, placów i gróg</t>
  </si>
  <si>
    <t>Harmonogram dochodów miasta na I kwartał 2007r.</t>
  </si>
  <si>
    <t>Plan na 2007r.</t>
  </si>
  <si>
    <t>styczeń</t>
  </si>
  <si>
    <t>luty</t>
  </si>
  <si>
    <t>marzec</t>
  </si>
  <si>
    <r>
      <t xml:space="preserve">Razem              I kwartał </t>
    </r>
    <r>
      <rPr>
        <sz val="9"/>
        <rFont val="Times New Roman"/>
        <family val="1"/>
      </rPr>
      <t>(6+7+8):</t>
    </r>
  </si>
  <si>
    <r>
      <t>Razem         I kwartał</t>
    </r>
    <r>
      <rPr>
        <sz val="10"/>
        <rFont val="Times New Roman"/>
        <family val="1"/>
      </rPr>
      <t xml:space="preserve"> (6+7+8):</t>
    </r>
  </si>
  <si>
    <t>I kwartał</t>
  </si>
  <si>
    <t>85395</t>
  </si>
  <si>
    <t>Harmonogram wydatków miasta na I kwartał 2007r.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</si>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</sst>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3" fontId="9" fillId="2" borderId="13" xfId="0" applyNumberFormat="1" applyFont="1" applyFill="1" applyBorder="1" applyAlignment="1" applyProtection="1">
      <alignment vertical="center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3" borderId="18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9" fillId="3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16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23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" fillId="0" borderId="30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4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3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10" fontId="13" fillId="0" borderId="0" xfId="0" applyNumberFormat="1" applyFont="1" applyAlignment="1">
      <alignment/>
    </xf>
    <xf numFmtId="3" fontId="9" fillId="3" borderId="12" xfId="0" applyNumberFormat="1" applyFont="1" applyFill="1" applyBorder="1" applyAlignment="1" applyProtection="1">
      <alignment horizontal="right" vertical="center"/>
      <protection hidden="1"/>
    </xf>
    <xf numFmtId="3" fontId="9" fillId="3" borderId="11" xfId="0" applyNumberFormat="1" applyFont="1" applyFill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3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3" fontId="5" fillId="0" borderId="32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/>
    </xf>
    <xf numFmtId="3" fontId="5" fillId="0" borderId="6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" fillId="2" borderId="3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94</xdr:row>
      <xdr:rowOff>0</xdr:rowOff>
    </xdr:from>
    <xdr:to>
      <xdr:col>6</xdr:col>
      <xdr:colOff>0</xdr:colOff>
      <xdr:row>95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52925" y="2735580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K116"/>
  <sheetViews>
    <sheetView tabSelected="1" workbookViewId="0" topLeftCell="A97">
      <selection activeCell="C113" sqref="C113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7.75390625" style="0" customWidth="1"/>
    <col min="4" max="4" width="10.625" style="0" customWidth="1"/>
    <col min="5" max="8" width="9.25390625" style="0" customWidth="1"/>
    <col min="9" max="9" width="9.75390625" style="0" customWidth="1"/>
  </cols>
  <sheetData>
    <row r="1" spans="4:7" ht="18.75">
      <c r="D1" s="31"/>
      <c r="F1" s="190" t="s">
        <v>94</v>
      </c>
      <c r="G1" s="190"/>
    </row>
    <row r="2" spans="4:7" ht="18.75">
      <c r="D2" s="31"/>
      <c r="F2" s="32"/>
      <c r="G2" s="32"/>
    </row>
    <row r="3" spans="1:8" ht="18.75">
      <c r="A3" s="191" t="s">
        <v>175</v>
      </c>
      <c r="B3" s="191"/>
      <c r="C3" s="191"/>
      <c r="D3" s="191"/>
      <c r="E3" s="191"/>
      <c r="F3" s="191"/>
      <c r="G3" s="191"/>
      <c r="H3" s="191"/>
    </row>
    <row r="4" ht="13.5" thickBot="1"/>
    <row r="5" spans="1:9" ht="13.5" customHeight="1" thickBot="1">
      <c r="A5" s="192" t="s">
        <v>24</v>
      </c>
      <c r="B5" s="194" t="s">
        <v>25</v>
      </c>
      <c r="C5" s="192" t="s">
        <v>26</v>
      </c>
      <c r="D5" s="197" t="s">
        <v>176</v>
      </c>
      <c r="E5" s="186" t="s">
        <v>182</v>
      </c>
      <c r="F5" s="187"/>
      <c r="G5" s="187"/>
      <c r="H5" s="188" t="s">
        <v>180</v>
      </c>
      <c r="I5" s="77"/>
    </row>
    <row r="6" spans="1:9" ht="49.5" customHeight="1" thickBot="1">
      <c r="A6" s="193"/>
      <c r="B6" s="195"/>
      <c r="C6" s="196"/>
      <c r="D6" s="198"/>
      <c r="E6" s="78" t="s">
        <v>177</v>
      </c>
      <c r="F6" s="79" t="s">
        <v>178</v>
      </c>
      <c r="G6" s="80" t="s">
        <v>179</v>
      </c>
      <c r="H6" s="189"/>
      <c r="I6" s="77"/>
    </row>
    <row r="7" spans="1:9" ht="13.5" thickBot="1">
      <c r="A7" s="101">
        <v>1</v>
      </c>
      <c r="B7" s="101">
        <v>2</v>
      </c>
      <c r="C7" s="81">
        <v>3</v>
      </c>
      <c r="D7" s="94">
        <v>4</v>
      </c>
      <c r="E7" s="82">
        <v>5</v>
      </c>
      <c r="F7" s="83">
        <v>6</v>
      </c>
      <c r="G7" s="82">
        <v>7</v>
      </c>
      <c r="H7" s="82">
        <v>8</v>
      </c>
      <c r="I7" s="77"/>
    </row>
    <row r="8" spans="1:9" ht="13.5" thickBot="1">
      <c r="A8" s="162" t="s">
        <v>98</v>
      </c>
      <c r="B8" s="162"/>
      <c r="C8" s="164" t="s">
        <v>172</v>
      </c>
      <c r="D8" s="160">
        <f>SUM(D9)</f>
        <v>119</v>
      </c>
      <c r="E8" s="160">
        <f>SUM(E9)</f>
        <v>0</v>
      </c>
      <c r="F8" s="160">
        <f>SUM(F9)</f>
        <v>0</v>
      </c>
      <c r="G8" s="160">
        <f>SUM(G9)</f>
        <v>118</v>
      </c>
      <c r="H8" s="161">
        <f>SUM(H9)</f>
        <v>118</v>
      </c>
      <c r="I8" s="77"/>
    </row>
    <row r="9" spans="1:9" ht="13.5" thickBot="1">
      <c r="A9" s="163"/>
      <c r="B9" s="165" t="s">
        <v>168</v>
      </c>
      <c r="C9" s="166" t="s">
        <v>27</v>
      </c>
      <c r="D9" s="167">
        <v>119</v>
      </c>
      <c r="E9" s="168"/>
      <c r="F9" s="169">
        <v>0</v>
      </c>
      <c r="G9" s="168">
        <v>118</v>
      </c>
      <c r="H9" s="168">
        <f>SUM(E9:G9)</f>
        <v>118</v>
      </c>
      <c r="I9" s="77"/>
    </row>
    <row r="10" spans="1:10" ht="13.5" thickBot="1">
      <c r="A10" s="20" t="s">
        <v>28</v>
      </c>
      <c r="B10" s="12"/>
      <c r="C10" s="5" t="s">
        <v>29</v>
      </c>
      <c r="D10" s="44">
        <f>SUM(D11)</f>
        <v>1000</v>
      </c>
      <c r="E10" s="43">
        <f>SUM(E11)</f>
        <v>50</v>
      </c>
      <c r="F10" s="84">
        <f>SUM(F11)</f>
        <v>30</v>
      </c>
      <c r="G10" s="43">
        <f>SUM(G11)</f>
        <v>70</v>
      </c>
      <c r="H10" s="43">
        <f>SUM(H11)</f>
        <v>150</v>
      </c>
      <c r="I10" s="77"/>
      <c r="J10" s="171"/>
    </row>
    <row r="11" spans="1:10" ht="13.5" thickBot="1">
      <c r="A11" s="17"/>
      <c r="B11" s="13" t="s">
        <v>30</v>
      </c>
      <c r="C11" s="6" t="s">
        <v>27</v>
      </c>
      <c r="D11" s="95">
        <v>1000</v>
      </c>
      <c r="E11" s="49">
        <v>50</v>
      </c>
      <c r="F11" s="85">
        <v>30</v>
      </c>
      <c r="G11" s="49">
        <v>70</v>
      </c>
      <c r="H11" s="49">
        <f>SUM(E11:G11)</f>
        <v>150</v>
      </c>
      <c r="I11" s="77"/>
      <c r="J11" s="38"/>
    </row>
    <row r="12" spans="1:10" ht="13.5" thickBot="1">
      <c r="A12" s="105">
        <v>600</v>
      </c>
      <c r="B12" s="12"/>
      <c r="C12" s="5" t="s">
        <v>31</v>
      </c>
      <c r="D12" s="44">
        <f>SUM(D13:D15)</f>
        <v>3844723</v>
      </c>
      <c r="E12" s="43">
        <f>SUM(E13:E15)</f>
        <v>2090527</v>
      </c>
      <c r="F12" s="84">
        <f>SUM(F13:F15)</f>
        <v>836152</v>
      </c>
      <c r="G12" s="43">
        <f>SUM(G13:G15)</f>
        <v>2393</v>
      </c>
      <c r="H12" s="172">
        <f>SUM(H13:H15)</f>
        <v>2929072</v>
      </c>
      <c r="I12" s="77"/>
      <c r="J12" s="38"/>
    </row>
    <row r="13" spans="1:10" ht="12.75">
      <c r="A13" s="111"/>
      <c r="B13" s="110">
        <v>60004</v>
      </c>
      <c r="C13" s="27" t="s">
        <v>113</v>
      </c>
      <c r="D13" s="96"/>
      <c r="E13" s="49"/>
      <c r="F13" s="85"/>
      <c r="G13" s="49"/>
      <c r="H13" s="87">
        <f>SUM(E13:G13)</f>
        <v>0</v>
      </c>
      <c r="I13" s="77"/>
      <c r="J13" s="38"/>
    </row>
    <row r="14" spans="1:10" ht="25.5">
      <c r="A14" s="17"/>
      <c r="B14" s="102">
        <v>60015</v>
      </c>
      <c r="C14" s="7" t="s">
        <v>95</v>
      </c>
      <c r="D14" s="97">
        <v>2053504</v>
      </c>
      <c r="E14" s="57">
        <v>1386089</v>
      </c>
      <c r="F14" s="57">
        <v>26703</v>
      </c>
      <c r="G14" s="57"/>
      <c r="H14" s="57">
        <f>SUM(E14:G14)</f>
        <v>1412792</v>
      </c>
      <c r="I14" s="77"/>
      <c r="J14" s="38"/>
    </row>
    <row r="15" spans="1:10" ht="13.5" thickBot="1">
      <c r="A15" s="39"/>
      <c r="B15" s="104">
        <v>60016</v>
      </c>
      <c r="C15" s="8" t="s">
        <v>32</v>
      </c>
      <c r="D15" s="98">
        <v>1791219</v>
      </c>
      <c r="E15" s="57">
        <v>704438</v>
      </c>
      <c r="F15" s="57">
        <v>809449</v>
      </c>
      <c r="G15" s="49">
        <v>2393</v>
      </c>
      <c r="H15" s="88">
        <f>SUM(E15:G15)</f>
        <v>1516280</v>
      </c>
      <c r="I15" s="77"/>
      <c r="J15" s="38"/>
    </row>
    <row r="16" spans="1:10" ht="13.5" thickBot="1">
      <c r="A16" s="107">
        <v>700</v>
      </c>
      <c r="B16" s="12"/>
      <c r="C16" s="5" t="s">
        <v>33</v>
      </c>
      <c r="D16" s="44">
        <f>SUM(D17:D18)</f>
        <v>2777286</v>
      </c>
      <c r="E16" s="43">
        <f>SUM(E17:E18)</f>
        <v>234658</v>
      </c>
      <c r="F16" s="84">
        <f>SUM(F17:F18)</f>
        <v>198574</v>
      </c>
      <c r="G16" s="43">
        <f>SUM(G17:G18)</f>
        <v>146997</v>
      </c>
      <c r="H16" s="173">
        <f>SUM(H17:H18)</f>
        <v>580229</v>
      </c>
      <c r="I16" s="77"/>
      <c r="J16" s="38"/>
    </row>
    <row r="17" spans="1:10" ht="25.5">
      <c r="A17" s="40"/>
      <c r="B17" s="102">
        <v>70005</v>
      </c>
      <c r="C17" s="7" t="s">
        <v>34</v>
      </c>
      <c r="D17" s="97">
        <v>2777286</v>
      </c>
      <c r="E17" s="87">
        <v>234658</v>
      </c>
      <c r="F17" s="87">
        <v>198574</v>
      </c>
      <c r="G17" s="87">
        <v>146997</v>
      </c>
      <c r="H17" s="87">
        <f>SUM(E17:G17)</f>
        <v>580229</v>
      </c>
      <c r="I17" s="77"/>
      <c r="J17" s="38"/>
    </row>
    <row r="18" spans="1:10" ht="13.5" thickBot="1">
      <c r="A18" s="41"/>
      <c r="B18" s="104">
        <v>70095</v>
      </c>
      <c r="C18" s="8" t="s">
        <v>27</v>
      </c>
      <c r="D18" s="99"/>
      <c r="E18" s="49">
        <v>0</v>
      </c>
      <c r="F18" s="85">
        <v>0</v>
      </c>
      <c r="G18" s="49">
        <v>0</v>
      </c>
      <c r="H18" s="53">
        <f>SUM(E18:G18)</f>
        <v>0</v>
      </c>
      <c r="I18" s="77"/>
      <c r="J18" s="38"/>
    </row>
    <row r="19" spans="1:10" ht="13.5" thickBot="1">
      <c r="A19" s="107">
        <v>710</v>
      </c>
      <c r="B19" s="12"/>
      <c r="C19" s="5" t="s">
        <v>35</v>
      </c>
      <c r="D19" s="44">
        <f>SUM(D20:D24)</f>
        <v>307500</v>
      </c>
      <c r="E19" s="44">
        <f>SUM(E20:E24)</f>
        <v>16000</v>
      </c>
      <c r="F19" s="44">
        <f>SUM(F20:F24)</f>
        <v>28000</v>
      </c>
      <c r="G19" s="44">
        <f>SUM(G20:G24)</f>
        <v>19000</v>
      </c>
      <c r="H19" s="43">
        <f>SUM(H20:H24)</f>
        <v>63000</v>
      </c>
      <c r="I19" s="77"/>
      <c r="J19" s="38"/>
    </row>
    <row r="20" spans="1:10" ht="26.25" thickBot="1">
      <c r="A20" s="124"/>
      <c r="B20" s="26">
        <v>71004</v>
      </c>
      <c r="C20" s="27" t="s">
        <v>103</v>
      </c>
      <c r="D20" s="96"/>
      <c r="E20" s="86"/>
      <c r="F20" s="93"/>
      <c r="G20" s="86"/>
      <c r="H20" s="86"/>
      <c r="I20" s="77"/>
      <c r="J20" s="38"/>
    </row>
    <row r="21" spans="1:10" ht="12.75">
      <c r="A21" s="40"/>
      <c r="B21" s="102">
        <v>71013</v>
      </c>
      <c r="C21" s="7" t="s">
        <v>36</v>
      </c>
      <c r="D21" s="97">
        <v>85000</v>
      </c>
      <c r="E21" s="49"/>
      <c r="F21" s="85"/>
      <c r="G21" s="49"/>
      <c r="H21" s="53">
        <f>SUM(E21:G21)</f>
        <v>0</v>
      </c>
      <c r="I21" s="77"/>
      <c r="J21" s="38"/>
    </row>
    <row r="22" spans="1:10" ht="25.5">
      <c r="A22" s="17"/>
      <c r="B22" s="103">
        <v>71014</v>
      </c>
      <c r="C22" s="9" t="s">
        <v>37</v>
      </c>
      <c r="D22" s="100">
        <v>20000</v>
      </c>
      <c r="E22" s="57"/>
      <c r="F22" s="57"/>
      <c r="G22" s="57"/>
      <c r="H22" s="57">
        <f>SUM(E22:G22)</f>
        <v>0</v>
      </c>
      <c r="I22" s="77"/>
      <c r="J22" s="38"/>
    </row>
    <row r="23" spans="1:10" ht="13.5" thickBot="1">
      <c r="A23" s="39"/>
      <c r="B23" s="15">
        <v>71015</v>
      </c>
      <c r="C23" s="9" t="s">
        <v>38</v>
      </c>
      <c r="D23" s="100">
        <v>197000</v>
      </c>
      <c r="E23" s="57">
        <v>16000</v>
      </c>
      <c r="F23" s="123">
        <v>28000</v>
      </c>
      <c r="G23" s="57">
        <v>19000</v>
      </c>
      <c r="H23" s="57">
        <f>SUM(E23:G23)</f>
        <v>63000</v>
      </c>
      <c r="I23" s="121"/>
      <c r="J23" s="38"/>
    </row>
    <row r="24" spans="1:10" ht="13.5" thickBot="1">
      <c r="A24" s="17"/>
      <c r="B24" s="122">
        <v>71035</v>
      </c>
      <c r="C24" s="6" t="s">
        <v>165</v>
      </c>
      <c r="D24" s="95">
        <v>5500</v>
      </c>
      <c r="E24" s="49"/>
      <c r="F24" s="85"/>
      <c r="G24" s="49"/>
      <c r="H24" s="57">
        <f>SUM(E24:G24)</f>
        <v>0</v>
      </c>
      <c r="I24" s="121"/>
      <c r="J24" s="38"/>
    </row>
    <row r="25" spans="1:10" ht="13.5" thickBot="1">
      <c r="A25" s="107">
        <v>750</v>
      </c>
      <c r="B25" s="12"/>
      <c r="C25" s="5" t="s">
        <v>39</v>
      </c>
      <c r="D25" s="44">
        <f>SUM(D26:D30)</f>
        <v>2127365</v>
      </c>
      <c r="E25" s="44">
        <f>SUM(E26:E30)</f>
        <v>171736</v>
      </c>
      <c r="F25" s="44">
        <f>SUM(F26:F30)</f>
        <v>184799</v>
      </c>
      <c r="G25" s="44">
        <f>SUM(G26:G30)</f>
        <v>175351</v>
      </c>
      <c r="H25" s="43">
        <f>SUM(H26:H30)</f>
        <v>531886</v>
      </c>
      <c r="I25" s="77"/>
      <c r="J25" s="38"/>
    </row>
    <row r="26" spans="1:10" ht="12.75">
      <c r="A26" s="40"/>
      <c r="B26" s="102">
        <v>75011</v>
      </c>
      <c r="C26" s="7" t="s">
        <v>40</v>
      </c>
      <c r="D26" s="97">
        <v>676100</v>
      </c>
      <c r="E26" s="49">
        <v>54144</v>
      </c>
      <c r="F26" s="85">
        <v>82633</v>
      </c>
      <c r="G26" s="49">
        <v>69971</v>
      </c>
      <c r="H26" s="49">
        <f>SUM(E26:G26)</f>
        <v>206748</v>
      </c>
      <c r="I26" s="77"/>
      <c r="J26" s="38"/>
    </row>
    <row r="27" spans="1:10" ht="12.75">
      <c r="A27" s="17"/>
      <c r="B27" s="103">
        <v>75020</v>
      </c>
      <c r="C27" s="9" t="s">
        <v>41</v>
      </c>
      <c r="D27" s="100">
        <v>1000000</v>
      </c>
      <c r="E27" s="57">
        <v>100550</v>
      </c>
      <c r="F27" s="57">
        <v>76959</v>
      </c>
      <c r="G27" s="57">
        <v>102242</v>
      </c>
      <c r="H27" s="57">
        <f>SUM(E27:G27)</f>
        <v>279751</v>
      </c>
      <c r="I27" s="77"/>
      <c r="J27" s="38"/>
    </row>
    <row r="28" spans="1:10" ht="25.5">
      <c r="A28" s="17"/>
      <c r="B28" s="103">
        <v>75023</v>
      </c>
      <c r="C28" s="9" t="s">
        <v>75</v>
      </c>
      <c r="D28" s="100">
        <v>258000</v>
      </c>
      <c r="E28" s="57">
        <v>17042</v>
      </c>
      <c r="F28" s="57">
        <v>23207</v>
      </c>
      <c r="G28" s="57">
        <v>3138</v>
      </c>
      <c r="H28" s="57">
        <f>SUM(E28:G28)</f>
        <v>43387</v>
      </c>
      <c r="I28" s="77"/>
      <c r="J28" s="38"/>
    </row>
    <row r="29" spans="1:10" ht="13.5" thickBot="1">
      <c r="A29" s="39"/>
      <c r="B29" s="15">
        <v>75045</v>
      </c>
      <c r="C29" s="9" t="s">
        <v>42</v>
      </c>
      <c r="D29" s="100">
        <v>25000</v>
      </c>
      <c r="E29" s="57"/>
      <c r="F29" s="123">
        <v>2000</v>
      </c>
      <c r="G29" s="57"/>
      <c r="H29" s="57">
        <f>SUM(E29:G29)</f>
        <v>2000</v>
      </c>
      <c r="I29" s="77"/>
      <c r="J29" s="38"/>
    </row>
    <row r="30" spans="1:10" ht="26.25" thickBot="1">
      <c r="A30" s="39"/>
      <c r="B30" s="122">
        <v>75075</v>
      </c>
      <c r="C30" s="6" t="s">
        <v>155</v>
      </c>
      <c r="D30" s="95">
        <v>168265</v>
      </c>
      <c r="E30" s="50"/>
      <c r="F30" s="85"/>
      <c r="G30" s="50"/>
      <c r="H30" s="57">
        <f>SUM(E30:G30)</f>
        <v>0</v>
      </c>
      <c r="I30" s="77"/>
      <c r="J30" s="38"/>
    </row>
    <row r="31" spans="1:10" ht="39" thickBot="1">
      <c r="A31" s="106">
        <v>751</v>
      </c>
      <c r="B31" s="12"/>
      <c r="C31" s="5" t="s">
        <v>43</v>
      </c>
      <c r="D31" s="44">
        <f>SUM(D32:D33)</f>
        <v>7882</v>
      </c>
      <c r="E31" s="44">
        <f>SUM(E32:E33)</f>
        <v>655</v>
      </c>
      <c r="F31" s="44">
        <f>SUM(F32:F33)</f>
        <v>657</v>
      </c>
      <c r="G31" s="44">
        <f>SUM(G32:G33)</f>
        <v>657</v>
      </c>
      <c r="H31" s="43">
        <f>SUM(H32:H33)</f>
        <v>1969</v>
      </c>
      <c r="I31" s="77"/>
      <c r="J31" s="38"/>
    </row>
    <row r="32" spans="1:10" ht="39.75" customHeight="1" thickBot="1">
      <c r="A32" s="14"/>
      <c r="B32" s="14">
        <v>75101</v>
      </c>
      <c r="C32" s="7" t="s">
        <v>76</v>
      </c>
      <c r="D32" s="97">
        <v>7882</v>
      </c>
      <c r="E32" s="87">
        <v>655</v>
      </c>
      <c r="F32" s="154">
        <v>657</v>
      </c>
      <c r="G32" s="87">
        <v>657</v>
      </c>
      <c r="H32" s="87">
        <f>SUM(E32:G32)</f>
        <v>1969</v>
      </c>
      <c r="I32" s="77"/>
      <c r="J32" s="38"/>
    </row>
    <row r="33" spans="1:10" ht="66.75" customHeight="1" thickBot="1">
      <c r="A33" s="17"/>
      <c r="B33" s="21" t="s">
        <v>166</v>
      </c>
      <c r="C33" s="9" t="s">
        <v>167</v>
      </c>
      <c r="D33" s="95"/>
      <c r="E33" s="139"/>
      <c r="F33" s="85"/>
      <c r="G33" s="50"/>
      <c r="H33" s="87">
        <f>SUM(E33:G33)</f>
        <v>0</v>
      </c>
      <c r="I33" s="77"/>
      <c r="J33" s="38"/>
    </row>
    <row r="34" spans="1:10" ht="26.25" thickBot="1">
      <c r="A34" s="105">
        <v>754</v>
      </c>
      <c r="B34" s="12"/>
      <c r="C34" s="5" t="s">
        <v>44</v>
      </c>
      <c r="D34" s="44">
        <f>SUM(D35:D37)</f>
        <v>4105000</v>
      </c>
      <c r="E34" s="44">
        <f>SUM(E35:E37)</f>
        <v>1009275</v>
      </c>
      <c r="F34" s="44">
        <f>SUM(F35:F37)</f>
        <v>999686</v>
      </c>
      <c r="G34" s="44">
        <f>SUM(G35:G37)</f>
        <v>924529</v>
      </c>
      <c r="H34" s="43">
        <f>SUM(H35:H37)</f>
        <v>2933490</v>
      </c>
      <c r="I34" s="77"/>
      <c r="J34" s="38"/>
    </row>
    <row r="35" spans="1:10" ht="25.5">
      <c r="A35" s="40"/>
      <c r="B35" s="102">
        <v>75411</v>
      </c>
      <c r="C35" s="7" t="s">
        <v>45</v>
      </c>
      <c r="D35" s="97">
        <v>3955000</v>
      </c>
      <c r="E35" s="87">
        <v>986131</v>
      </c>
      <c r="F35" s="87">
        <v>994221</v>
      </c>
      <c r="G35" s="87">
        <v>924529</v>
      </c>
      <c r="H35" s="87">
        <f>SUM(E35:G35)</f>
        <v>2904881</v>
      </c>
      <c r="I35" s="121"/>
      <c r="J35" s="38"/>
    </row>
    <row r="36" spans="1:10" ht="13.5" thickBot="1">
      <c r="A36" s="39"/>
      <c r="B36" s="15">
        <v>75416</v>
      </c>
      <c r="C36" s="9" t="s">
        <v>46</v>
      </c>
      <c r="D36" s="100">
        <v>150000</v>
      </c>
      <c r="E36" s="57">
        <v>9244</v>
      </c>
      <c r="F36" s="123">
        <v>5465</v>
      </c>
      <c r="G36" s="57"/>
      <c r="H36" s="57">
        <f>SUM(E36:G36)</f>
        <v>14709</v>
      </c>
      <c r="I36" s="77"/>
      <c r="J36" s="38"/>
    </row>
    <row r="37" spans="1:10" ht="13.5" thickBot="1">
      <c r="A37" s="17"/>
      <c r="B37" s="122">
        <v>75495</v>
      </c>
      <c r="C37" s="6" t="s">
        <v>27</v>
      </c>
      <c r="D37" s="95"/>
      <c r="E37" s="49">
        <v>13900</v>
      </c>
      <c r="F37" s="85"/>
      <c r="G37" s="49"/>
      <c r="H37" s="57">
        <f>SUM(E37:G37)</f>
        <v>13900</v>
      </c>
      <c r="I37" s="77"/>
      <c r="J37" s="38"/>
    </row>
    <row r="38" spans="1:10" ht="64.5" thickBot="1">
      <c r="A38" s="107">
        <v>756</v>
      </c>
      <c r="B38" s="12"/>
      <c r="C38" s="5" t="s">
        <v>89</v>
      </c>
      <c r="D38" s="44">
        <f>SUM(D39:D45)</f>
        <v>59949513</v>
      </c>
      <c r="E38" s="43">
        <f>SUM(E39:E45)</f>
        <v>4377840</v>
      </c>
      <c r="F38" s="84">
        <f>SUM(F39:F45)</f>
        <v>4105327</v>
      </c>
      <c r="G38" s="43">
        <f>SUM(G39:G45)</f>
        <v>2372323</v>
      </c>
      <c r="H38" s="43">
        <f>SUM(H39:H45)</f>
        <v>10855490</v>
      </c>
      <c r="I38" s="77"/>
      <c r="J38" s="38"/>
    </row>
    <row r="39" spans="1:10" ht="25.5">
      <c r="A39" s="40"/>
      <c r="B39" s="102">
        <v>75601</v>
      </c>
      <c r="C39" s="7" t="s">
        <v>47</v>
      </c>
      <c r="D39" s="97">
        <v>285000</v>
      </c>
      <c r="E39" s="174"/>
      <c r="F39" s="174"/>
      <c r="G39" s="174"/>
      <c r="H39" s="87">
        <f>SUM(E39:G39)</f>
        <v>0</v>
      </c>
      <c r="I39" s="77"/>
      <c r="J39" s="38"/>
    </row>
    <row r="40" spans="1:10" ht="77.25" thickBot="1">
      <c r="A40" s="39"/>
      <c r="B40" s="109">
        <v>75615</v>
      </c>
      <c r="C40" s="29" t="s">
        <v>100</v>
      </c>
      <c r="D40" s="98">
        <v>14057258</v>
      </c>
      <c r="E40" s="57">
        <v>1036936</v>
      </c>
      <c r="F40" s="57">
        <v>1240976</v>
      </c>
      <c r="G40" s="57"/>
      <c r="H40" s="53">
        <f aca="true" t="shared" si="0" ref="H40:H45">SUM(E40:G40)</f>
        <v>2277912</v>
      </c>
      <c r="I40" s="77"/>
      <c r="J40" s="38"/>
    </row>
    <row r="41" spans="1:10" ht="76.5">
      <c r="A41" s="117"/>
      <c r="B41" s="110">
        <v>75616</v>
      </c>
      <c r="C41" s="27" t="s">
        <v>153</v>
      </c>
      <c r="D41" s="96">
        <v>6617333</v>
      </c>
      <c r="E41" s="49">
        <v>105784</v>
      </c>
      <c r="F41" s="49">
        <v>353087</v>
      </c>
      <c r="G41" s="49">
        <v>6960</v>
      </c>
      <c r="H41" s="49">
        <f t="shared" si="0"/>
        <v>465831</v>
      </c>
      <c r="I41" s="77"/>
      <c r="J41" s="38"/>
    </row>
    <row r="42" spans="1:10" ht="51">
      <c r="A42" s="17"/>
      <c r="B42" s="103">
        <v>75618</v>
      </c>
      <c r="C42" s="9" t="s">
        <v>83</v>
      </c>
      <c r="D42" s="100">
        <v>1900000</v>
      </c>
      <c r="E42" s="57">
        <v>438217</v>
      </c>
      <c r="F42" s="57">
        <v>83582</v>
      </c>
      <c r="G42" s="57">
        <v>6656</v>
      </c>
      <c r="H42" s="57">
        <f t="shared" si="0"/>
        <v>528455</v>
      </c>
      <c r="I42" s="77"/>
      <c r="J42" s="38"/>
    </row>
    <row r="43" spans="1:10" ht="12.75">
      <c r="A43" s="17"/>
      <c r="B43" s="103">
        <v>75619</v>
      </c>
      <c r="C43" s="9" t="s">
        <v>48</v>
      </c>
      <c r="D43" s="100">
        <v>230000</v>
      </c>
      <c r="E43" s="49">
        <v>1957</v>
      </c>
      <c r="F43" s="49">
        <v>1629</v>
      </c>
      <c r="G43" s="49"/>
      <c r="H43" s="49">
        <f t="shared" si="0"/>
        <v>3586</v>
      </c>
      <c r="I43" s="77"/>
      <c r="J43" s="38"/>
    </row>
    <row r="44" spans="1:10" ht="38.25">
      <c r="A44" s="17"/>
      <c r="B44" s="103">
        <v>75621</v>
      </c>
      <c r="C44" s="9" t="s">
        <v>49</v>
      </c>
      <c r="D44" s="100">
        <v>28815737</v>
      </c>
      <c r="E44" s="57">
        <v>2179268</v>
      </c>
      <c r="F44" s="57">
        <v>1890933</v>
      </c>
      <c r="G44" s="57">
        <v>1838441</v>
      </c>
      <c r="H44" s="57">
        <f t="shared" si="0"/>
        <v>5908642</v>
      </c>
      <c r="I44" s="77"/>
      <c r="J44" s="38"/>
    </row>
    <row r="45" spans="1:10" ht="39" thickBot="1">
      <c r="A45" s="39"/>
      <c r="B45" s="104">
        <v>75622</v>
      </c>
      <c r="C45" s="8" t="s">
        <v>50</v>
      </c>
      <c r="D45" s="99">
        <v>8044185</v>
      </c>
      <c r="E45" s="53">
        <v>615678</v>
      </c>
      <c r="F45" s="53">
        <v>535120</v>
      </c>
      <c r="G45" s="53">
        <v>520266</v>
      </c>
      <c r="H45" s="49">
        <f t="shared" si="0"/>
        <v>1671064</v>
      </c>
      <c r="I45" s="77"/>
      <c r="J45" s="38"/>
    </row>
    <row r="46" spans="1:10" ht="13.5" thickBot="1">
      <c r="A46" s="107">
        <v>758</v>
      </c>
      <c r="B46" s="12"/>
      <c r="C46" s="5" t="s">
        <v>51</v>
      </c>
      <c r="D46" s="44">
        <f>SUM(D47:D52)</f>
        <v>71785486</v>
      </c>
      <c r="E46" s="43">
        <f>SUM(E47:E52)</f>
        <v>10188746</v>
      </c>
      <c r="F46" s="84">
        <f>SUM(F47:F52)</f>
        <v>10617351.5</v>
      </c>
      <c r="G46" s="43">
        <f>SUM(G47:G52)</f>
        <v>5588474.583333333</v>
      </c>
      <c r="H46" s="43">
        <f>SUM(H47:H52)</f>
        <v>26394572.083333336</v>
      </c>
      <c r="I46" s="77"/>
      <c r="J46" s="38"/>
    </row>
    <row r="47" spans="1:10" ht="38.25">
      <c r="A47" s="40"/>
      <c r="B47" s="102">
        <v>75801</v>
      </c>
      <c r="C47" s="7" t="s">
        <v>77</v>
      </c>
      <c r="D47" s="97">
        <v>62318459</v>
      </c>
      <c r="E47" s="87">
        <v>9380100</v>
      </c>
      <c r="F47" s="87">
        <v>9794808</v>
      </c>
      <c r="G47" s="87">
        <v>4793727</v>
      </c>
      <c r="H47" s="87">
        <f>SUM(E47:G47)</f>
        <v>23968635</v>
      </c>
      <c r="I47" s="77"/>
      <c r="J47" s="38"/>
    </row>
    <row r="48" spans="1:10" ht="25.5">
      <c r="A48" s="17"/>
      <c r="B48" s="102">
        <v>75802</v>
      </c>
      <c r="C48" s="7" t="s">
        <v>173</v>
      </c>
      <c r="D48" s="97"/>
      <c r="E48" s="49">
        <f>D48/12</f>
        <v>0</v>
      </c>
      <c r="F48" s="49">
        <f>D48/12</f>
        <v>0</v>
      </c>
      <c r="G48" s="49">
        <f>D48/12</f>
        <v>0</v>
      </c>
      <c r="H48" s="49"/>
      <c r="I48" s="77"/>
      <c r="J48" s="38"/>
    </row>
    <row r="49" spans="1:10" ht="25.5">
      <c r="A49" s="17"/>
      <c r="B49" s="103">
        <v>75803</v>
      </c>
      <c r="C49" s="9" t="s">
        <v>82</v>
      </c>
      <c r="D49" s="100">
        <v>522503</v>
      </c>
      <c r="E49" s="57">
        <v>43542</v>
      </c>
      <c r="F49" s="57">
        <f>D49/12</f>
        <v>43541.916666666664</v>
      </c>
      <c r="G49" s="57">
        <v>43542</v>
      </c>
      <c r="H49" s="57">
        <f>SUM(E49:G49)</f>
        <v>130625.91666666666</v>
      </c>
      <c r="I49" s="77"/>
      <c r="J49" s="38"/>
    </row>
    <row r="50" spans="1:10" ht="25.5">
      <c r="A50" s="16"/>
      <c r="B50" s="103">
        <v>75807</v>
      </c>
      <c r="C50" s="9" t="s">
        <v>91</v>
      </c>
      <c r="D50" s="100">
        <v>3686983</v>
      </c>
      <c r="E50" s="49">
        <v>307249</v>
      </c>
      <c r="F50" s="49">
        <f>D50/12</f>
        <v>307248.5833333333</v>
      </c>
      <c r="G50" s="49">
        <f>D50/12</f>
        <v>307248.5833333333</v>
      </c>
      <c r="H50" s="49">
        <f>SUM(E50:G50)</f>
        <v>921746.1666666665</v>
      </c>
      <c r="I50" s="77"/>
      <c r="J50" s="38"/>
    </row>
    <row r="51" spans="1:10" ht="25.5">
      <c r="A51" s="16"/>
      <c r="B51" s="103">
        <v>75831</v>
      </c>
      <c r="C51" s="9" t="s">
        <v>97</v>
      </c>
      <c r="D51" s="100">
        <v>2670464</v>
      </c>
      <c r="E51" s="57">
        <v>215590</v>
      </c>
      <c r="F51" s="57">
        <v>229488</v>
      </c>
      <c r="G51" s="57">
        <v>201692</v>
      </c>
      <c r="H51" s="57">
        <f>SUM(E51:G51)</f>
        <v>646770</v>
      </c>
      <c r="I51" s="77"/>
      <c r="J51" s="38"/>
    </row>
    <row r="52" spans="1:10" ht="26.25" thickBot="1">
      <c r="A52" s="41"/>
      <c r="B52" s="104">
        <v>75832</v>
      </c>
      <c r="C52" s="8" t="s">
        <v>92</v>
      </c>
      <c r="D52" s="99">
        <v>2587077</v>
      </c>
      <c r="E52" s="53">
        <v>242265</v>
      </c>
      <c r="F52" s="53">
        <v>242265</v>
      </c>
      <c r="G52" s="53">
        <v>242265</v>
      </c>
      <c r="H52" s="49">
        <f>SUM(E52:G52)</f>
        <v>726795</v>
      </c>
      <c r="I52" s="77"/>
      <c r="J52" s="38"/>
    </row>
    <row r="53" spans="1:10" ht="13.5" thickBot="1">
      <c r="A53" s="107">
        <v>801</v>
      </c>
      <c r="B53" s="12"/>
      <c r="C53" s="5" t="s">
        <v>52</v>
      </c>
      <c r="D53" s="44">
        <f>SUM(D54:D62)</f>
        <v>183038</v>
      </c>
      <c r="E53" s="43">
        <f>SUM(E54:E62)</f>
        <v>4170</v>
      </c>
      <c r="F53" s="43">
        <f>SUM(F54:F62)</f>
        <v>16090</v>
      </c>
      <c r="G53" s="43">
        <f>SUM(G54:G62)</f>
        <v>28616</v>
      </c>
      <c r="H53" s="43">
        <f>SUM(H54:H62)</f>
        <v>48876</v>
      </c>
      <c r="I53" s="77"/>
      <c r="J53" s="38"/>
    </row>
    <row r="54" spans="1:10" ht="12.75">
      <c r="A54" s="40"/>
      <c r="B54" s="102">
        <v>80101</v>
      </c>
      <c r="C54" s="7" t="s">
        <v>53</v>
      </c>
      <c r="D54" s="97">
        <v>34797</v>
      </c>
      <c r="E54" s="140">
        <v>788</v>
      </c>
      <c r="F54" s="85">
        <v>6415</v>
      </c>
      <c r="G54" s="49">
        <v>5257</v>
      </c>
      <c r="H54" s="49">
        <f>SUM(E54:G54)</f>
        <v>12460</v>
      </c>
      <c r="I54" s="77"/>
      <c r="J54" s="38"/>
    </row>
    <row r="55" spans="1:10" ht="12.75">
      <c r="A55" s="17"/>
      <c r="B55" s="102">
        <v>80102</v>
      </c>
      <c r="C55" s="7" t="s">
        <v>149</v>
      </c>
      <c r="D55" s="97">
        <v>1500</v>
      </c>
      <c r="E55" s="141"/>
      <c r="F55" s="123"/>
      <c r="G55" s="57"/>
      <c r="H55" s="57">
        <f aca="true" t="shared" si="1" ref="H55:H62">SUM(E55:G55)</f>
        <v>0</v>
      </c>
      <c r="I55" s="77"/>
      <c r="J55" s="38"/>
    </row>
    <row r="56" spans="1:10" ht="12.75">
      <c r="A56" s="17"/>
      <c r="B56" s="102">
        <v>80104</v>
      </c>
      <c r="C56" s="7" t="s">
        <v>6</v>
      </c>
      <c r="D56" s="97"/>
      <c r="E56" s="142">
        <f>D56/12</f>
        <v>0</v>
      </c>
      <c r="F56" s="85">
        <f>D56/12</f>
        <v>0</v>
      </c>
      <c r="G56" s="49">
        <f>D56/12</f>
        <v>0</v>
      </c>
      <c r="H56" s="49">
        <f t="shared" si="1"/>
        <v>0</v>
      </c>
      <c r="I56" s="77"/>
      <c r="J56" s="38"/>
    </row>
    <row r="57" spans="1:10" ht="12.75">
      <c r="A57" s="17"/>
      <c r="B57" s="103">
        <v>80110</v>
      </c>
      <c r="C57" s="9" t="s">
        <v>54</v>
      </c>
      <c r="D57" s="100">
        <v>26471</v>
      </c>
      <c r="E57" s="141">
        <v>3262</v>
      </c>
      <c r="F57" s="123">
        <v>745</v>
      </c>
      <c r="G57" s="57">
        <v>3039</v>
      </c>
      <c r="H57" s="57">
        <f t="shared" si="1"/>
        <v>7046</v>
      </c>
      <c r="I57" s="77"/>
      <c r="J57" s="38"/>
    </row>
    <row r="58" spans="1:10" ht="12.75">
      <c r="A58" s="17"/>
      <c r="B58" s="103">
        <v>80120</v>
      </c>
      <c r="C58" s="9" t="s">
        <v>55</v>
      </c>
      <c r="D58" s="97">
        <v>47562</v>
      </c>
      <c r="E58" s="142">
        <v>120</v>
      </c>
      <c r="F58" s="85">
        <v>3364</v>
      </c>
      <c r="G58" s="49">
        <v>6895</v>
      </c>
      <c r="H58" s="49">
        <f t="shared" si="1"/>
        <v>10379</v>
      </c>
      <c r="I58" s="77"/>
      <c r="J58" s="38"/>
    </row>
    <row r="59" spans="1:10" ht="12.75">
      <c r="A59" s="16"/>
      <c r="B59" s="103">
        <v>80123</v>
      </c>
      <c r="C59" s="9" t="s">
        <v>88</v>
      </c>
      <c r="D59" s="100"/>
      <c r="E59" s="141">
        <f>D59/12</f>
        <v>0</v>
      </c>
      <c r="F59" s="123">
        <f>D59/12</f>
        <v>0</v>
      </c>
      <c r="G59" s="57">
        <f>D59/12</f>
        <v>0</v>
      </c>
      <c r="H59" s="57">
        <f t="shared" si="1"/>
        <v>0</v>
      </c>
      <c r="I59" s="77"/>
      <c r="J59" s="38"/>
    </row>
    <row r="60" spans="1:10" ht="12.75">
      <c r="A60" s="17"/>
      <c r="B60" s="103">
        <v>80130</v>
      </c>
      <c r="C60" s="9" t="s">
        <v>84</v>
      </c>
      <c r="D60" s="100">
        <v>53040</v>
      </c>
      <c r="E60" s="142"/>
      <c r="F60" s="85">
        <v>5566</v>
      </c>
      <c r="G60" s="49">
        <v>13425</v>
      </c>
      <c r="H60" s="49">
        <f t="shared" si="1"/>
        <v>18991</v>
      </c>
      <c r="I60" s="77"/>
      <c r="J60" s="38"/>
    </row>
    <row r="61" spans="1:10" ht="38.25">
      <c r="A61" s="17"/>
      <c r="B61" s="103">
        <v>80140</v>
      </c>
      <c r="C61" s="9" t="s">
        <v>78</v>
      </c>
      <c r="D61" s="100">
        <v>16826</v>
      </c>
      <c r="E61" s="141"/>
      <c r="F61" s="123"/>
      <c r="G61" s="57"/>
      <c r="H61" s="57">
        <f t="shared" si="1"/>
        <v>0</v>
      </c>
      <c r="I61" s="77"/>
      <c r="J61" s="38"/>
    </row>
    <row r="62" spans="1:10" ht="13.5" thickBot="1">
      <c r="A62" s="39"/>
      <c r="B62" s="104">
        <v>80195</v>
      </c>
      <c r="C62" s="8" t="s">
        <v>27</v>
      </c>
      <c r="D62" s="99">
        <v>2842</v>
      </c>
      <c r="E62" s="142"/>
      <c r="F62" s="85"/>
      <c r="G62" s="49"/>
      <c r="H62" s="49">
        <f t="shared" si="1"/>
        <v>0</v>
      </c>
      <c r="I62" s="77"/>
      <c r="J62" s="38"/>
    </row>
    <row r="63" spans="1:10" ht="13.5" thickBot="1">
      <c r="A63" s="108">
        <v>803</v>
      </c>
      <c r="B63" s="12"/>
      <c r="C63" s="5" t="s">
        <v>105</v>
      </c>
      <c r="D63" s="63">
        <f>SUM(D64)</f>
        <v>32291</v>
      </c>
      <c r="E63" s="62">
        <f>SUM(E64)</f>
        <v>0</v>
      </c>
      <c r="F63" s="89">
        <f>SUM(F64)</f>
        <v>32291</v>
      </c>
      <c r="G63" s="62">
        <f>SUM(G64)</f>
        <v>0</v>
      </c>
      <c r="H63" s="62">
        <f>SUM(H64)</f>
        <v>32291</v>
      </c>
      <c r="I63" s="77"/>
      <c r="J63" s="38"/>
    </row>
    <row r="64" spans="1:10" ht="13.5" thickBot="1">
      <c r="A64" s="16"/>
      <c r="B64" s="17">
        <v>80309</v>
      </c>
      <c r="C64" s="6" t="s">
        <v>104</v>
      </c>
      <c r="D64" s="95">
        <v>32291</v>
      </c>
      <c r="E64" s="49"/>
      <c r="F64" s="85">
        <v>32291</v>
      </c>
      <c r="G64" s="49"/>
      <c r="H64" s="49">
        <f>SUM(E64:G64)</f>
        <v>32291</v>
      </c>
      <c r="I64" s="77"/>
      <c r="J64" s="38"/>
    </row>
    <row r="65" spans="1:10" ht="13.5" thickBot="1">
      <c r="A65" s="12">
        <v>851</v>
      </c>
      <c r="B65" s="12"/>
      <c r="C65" s="5" t="s">
        <v>56</v>
      </c>
      <c r="D65" s="44">
        <f>SUM(D66:D67)</f>
        <v>34000</v>
      </c>
      <c r="E65" s="44">
        <f>SUM(E66:E67)</f>
        <v>1948</v>
      </c>
      <c r="F65" s="44">
        <f>SUM(F66:F67)</f>
        <v>620</v>
      </c>
      <c r="G65" s="44">
        <f>SUM(G66:G67)</f>
        <v>1928</v>
      </c>
      <c r="H65" s="44">
        <f>SUM(H66:H67)</f>
        <v>4496</v>
      </c>
      <c r="I65" s="77"/>
      <c r="J65" s="38"/>
    </row>
    <row r="66" spans="1:10" ht="12.75">
      <c r="A66" s="17"/>
      <c r="B66" s="26">
        <v>85154</v>
      </c>
      <c r="C66" s="27" t="s">
        <v>122</v>
      </c>
      <c r="D66" s="96"/>
      <c r="E66" s="86"/>
      <c r="F66" s="93">
        <v>60</v>
      </c>
      <c r="G66" s="86"/>
      <c r="H66" s="87">
        <f>SUM(E66:G66)</f>
        <v>60</v>
      </c>
      <c r="I66" s="77"/>
      <c r="J66" s="38"/>
    </row>
    <row r="67" spans="1:10" ht="51.75" thickBot="1">
      <c r="A67" s="17"/>
      <c r="B67" s="17">
        <v>85156</v>
      </c>
      <c r="C67" s="6" t="s">
        <v>85</v>
      </c>
      <c r="D67" s="95">
        <v>34000</v>
      </c>
      <c r="E67" s="49">
        <v>1948</v>
      </c>
      <c r="F67" s="85">
        <v>560</v>
      </c>
      <c r="G67" s="49">
        <v>1928</v>
      </c>
      <c r="H67" s="49">
        <f>SUM(E67:G67)</f>
        <v>4436</v>
      </c>
      <c r="I67" s="77"/>
      <c r="J67" s="38"/>
    </row>
    <row r="68" spans="1:10" ht="13.5" thickBot="1">
      <c r="A68" s="105">
        <v>852</v>
      </c>
      <c r="B68" s="12"/>
      <c r="C68" s="5" t="s">
        <v>86</v>
      </c>
      <c r="D68" s="44">
        <f>SUM(D69:D83)</f>
        <v>24296208</v>
      </c>
      <c r="E68" s="43">
        <f>SUM(E69:E83)</f>
        <v>3476800</v>
      </c>
      <c r="F68" s="84">
        <f>SUM(F69:F83)</f>
        <v>2392431</v>
      </c>
      <c r="G68" s="43">
        <f>SUM(G69:G83)</f>
        <v>2292946</v>
      </c>
      <c r="H68" s="43">
        <f>SUM(H69:H83)</f>
        <v>8162177</v>
      </c>
      <c r="I68" s="77"/>
      <c r="J68" s="38"/>
    </row>
    <row r="69" spans="1:10" ht="24.75" customHeight="1">
      <c r="A69" s="40"/>
      <c r="B69" s="26">
        <v>85201</v>
      </c>
      <c r="C69" s="27" t="s">
        <v>57</v>
      </c>
      <c r="D69" s="90">
        <v>774944</v>
      </c>
      <c r="E69" s="49">
        <v>314832</v>
      </c>
      <c r="F69" s="85">
        <v>104982</v>
      </c>
      <c r="G69" s="49">
        <v>366237</v>
      </c>
      <c r="H69" s="174">
        <f>SUM(E69:G69)</f>
        <v>786051</v>
      </c>
      <c r="I69" s="77"/>
      <c r="J69" s="38"/>
    </row>
    <row r="70" spans="1:10" ht="12.75">
      <c r="A70" s="17"/>
      <c r="B70" s="15">
        <v>85202</v>
      </c>
      <c r="C70" s="9" t="s">
        <v>58</v>
      </c>
      <c r="D70" s="91">
        <v>2129200</v>
      </c>
      <c r="E70" s="57">
        <v>391956</v>
      </c>
      <c r="F70" s="123">
        <v>475001</v>
      </c>
      <c r="G70" s="57">
        <v>434473</v>
      </c>
      <c r="H70" s="57">
        <f aca="true" t="shared" si="2" ref="H70:H83">SUM(E70:G70)</f>
        <v>1301430</v>
      </c>
      <c r="I70" s="77"/>
      <c r="J70" s="38"/>
    </row>
    <row r="71" spans="1:10" ht="12.75">
      <c r="A71" s="17"/>
      <c r="B71" s="15">
        <v>85203</v>
      </c>
      <c r="C71" s="9" t="s">
        <v>59</v>
      </c>
      <c r="D71" s="91">
        <v>388300</v>
      </c>
      <c r="E71" s="49">
        <v>65168</v>
      </c>
      <c r="F71" s="85">
        <v>47479</v>
      </c>
      <c r="G71" s="49">
        <v>37507</v>
      </c>
      <c r="H71" s="57">
        <f t="shared" si="2"/>
        <v>150154</v>
      </c>
      <c r="I71" s="77"/>
      <c r="J71" s="38"/>
    </row>
    <row r="72" spans="1:10" ht="12.75">
      <c r="A72" s="17"/>
      <c r="B72" s="15">
        <v>85204</v>
      </c>
      <c r="C72" s="9" t="s">
        <v>60</v>
      </c>
      <c r="D72" s="91">
        <v>175064</v>
      </c>
      <c r="E72" s="57">
        <v>93943</v>
      </c>
      <c r="F72" s="123">
        <v>104754</v>
      </c>
      <c r="G72" s="57">
        <v>98757</v>
      </c>
      <c r="H72" s="49">
        <f t="shared" si="2"/>
        <v>297454</v>
      </c>
      <c r="I72" s="77"/>
      <c r="J72" s="38"/>
    </row>
    <row r="73" spans="1:10" ht="52.5" customHeight="1" thickBot="1">
      <c r="A73" s="41"/>
      <c r="B73" s="30">
        <v>85212</v>
      </c>
      <c r="C73" s="29" t="s">
        <v>96</v>
      </c>
      <c r="D73" s="92">
        <v>16900000</v>
      </c>
      <c r="E73" s="49">
        <v>1351896</v>
      </c>
      <c r="F73" s="85">
        <v>1250815</v>
      </c>
      <c r="G73" s="49">
        <v>951048</v>
      </c>
      <c r="H73" s="88">
        <f t="shared" si="2"/>
        <v>3553759</v>
      </c>
      <c r="I73" s="77"/>
      <c r="J73" s="38"/>
    </row>
    <row r="74" spans="1:10" ht="66" customHeight="1">
      <c r="A74" s="40"/>
      <c r="B74" s="26">
        <v>85213</v>
      </c>
      <c r="C74" s="27" t="s">
        <v>101</v>
      </c>
      <c r="D74" s="93">
        <v>174000</v>
      </c>
      <c r="E74" s="57">
        <v>9300</v>
      </c>
      <c r="F74" s="123">
        <v>9150</v>
      </c>
      <c r="G74" s="57">
        <v>7300</v>
      </c>
      <c r="H74" s="87">
        <f t="shared" si="2"/>
        <v>25750</v>
      </c>
      <c r="I74" s="77"/>
      <c r="J74" s="38"/>
    </row>
    <row r="75" spans="1:10" ht="39.75" customHeight="1">
      <c r="A75" s="72"/>
      <c r="B75" s="119">
        <v>85214</v>
      </c>
      <c r="C75" s="9" t="s">
        <v>106</v>
      </c>
      <c r="D75" s="177">
        <v>2344000</v>
      </c>
      <c r="E75" s="57">
        <v>297100</v>
      </c>
      <c r="F75" s="123">
        <v>175000</v>
      </c>
      <c r="G75" s="57">
        <v>172000</v>
      </c>
      <c r="H75" s="57">
        <f t="shared" si="2"/>
        <v>644100</v>
      </c>
      <c r="I75" s="77"/>
      <c r="J75" s="38"/>
    </row>
    <row r="76" spans="1:10" ht="12.75" customHeight="1">
      <c r="A76" s="72"/>
      <c r="B76" s="119">
        <v>85215</v>
      </c>
      <c r="C76" s="7" t="s">
        <v>124</v>
      </c>
      <c r="D76" s="118"/>
      <c r="E76" s="49">
        <v>440000</v>
      </c>
      <c r="F76" s="85"/>
      <c r="G76" s="49">
        <v>115</v>
      </c>
      <c r="H76" s="57">
        <f t="shared" si="2"/>
        <v>440115</v>
      </c>
      <c r="I76" s="77"/>
      <c r="J76" s="38"/>
    </row>
    <row r="77" spans="1:10" ht="12.75">
      <c r="A77" s="17"/>
      <c r="B77" s="15">
        <v>85219</v>
      </c>
      <c r="C77" s="9" t="s">
        <v>61</v>
      </c>
      <c r="D77" s="91">
        <v>695000</v>
      </c>
      <c r="E77" s="57">
        <v>147498</v>
      </c>
      <c r="F77" s="123">
        <v>96475</v>
      </c>
      <c r="G77" s="57">
        <v>62475</v>
      </c>
      <c r="H77" s="53">
        <f t="shared" si="2"/>
        <v>306448</v>
      </c>
      <c r="I77" s="77"/>
      <c r="J77" s="38"/>
    </row>
    <row r="78" spans="1:10" ht="12.75">
      <c r="A78" s="17"/>
      <c r="B78" s="15">
        <v>85220</v>
      </c>
      <c r="C78" s="9" t="s">
        <v>161</v>
      </c>
      <c r="D78" s="91"/>
      <c r="E78" s="49">
        <v>16000</v>
      </c>
      <c r="F78" s="85">
        <v>16000</v>
      </c>
      <c r="G78" s="49">
        <v>16000</v>
      </c>
      <c r="H78" s="53">
        <f t="shared" si="2"/>
        <v>48000</v>
      </c>
      <c r="I78" s="77"/>
      <c r="J78" s="38"/>
    </row>
    <row r="79" spans="1:10" ht="12.75">
      <c r="A79" s="17"/>
      <c r="B79" s="15">
        <v>85226</v>
      </c>
      <c r="C79" s="7" t="s">
        <v>62</v>
      </c>
      <c r="D79" s="90">
        <v>10700</v>
      </c>
      <c r="E79" s="57">
        <v>36250</v>
      </c>
      <c r="F79" s="123">
        <v>5886</v>
      </c>
      <c r="G79" s="57">
        <v>50713</v>
      </c>
      <c r="H79" s="53">
        <f t="shared" si="2"/>
        <v>92849</v>
      </c>
      <c r="I79" s="77"/>
      <c r="J79" s="38"/>
    </row>
    <row r="80" spans="1:10" ht="25.5">
      <c r="A80" s="17"/>
      <c r="B80" s="15">
        <v>85228</v>
      </c>
      <c r="C80" s="9" t="s">
        <v>80</v>
      </c>
      <c r="D80" s="91">
        <v>191000</v>
      </c>
      <c r="E80" s="49">
        <v>96557</v>
      </c>
      <c r="F80" s="85">
        <v>22289</v>
      </c>
      <c r="G80" s="49">
        <v>16721</v>
      </c>
      <c r="H80" s="57">
        <f t="shared" si="2"/>
        <v>135567</v>
      </c>
      <c r="I80" s="77"/>
      <c r="J80" s="38"/>
    </row>
    <row r="81" spans="1:10" ht="12.75">
      <c r="A81" s="16"/>
      <c r="B81" s="15">
        <v>85231</v>
      </c>
      <c r="C81" s="9" t="s">
        <v>74</v>
      </c>
      <c r="D81" s="91">
        <v>110000</v>
      </c>
      <c r="E81" s="57">
        <v>38600</v>
      </c>
      <c r="F81" s="123">
        <v>34600</v>
      </c>
      <c r="G81" s="57">
        <v>29600</v>
      </c>
      <c r="H81" s="53">
        <f t="shared" si="2"/>
        <v>102800</v>
      </c>
      <c r="I81" s="77"/>
      <c r="J81" s="38"/>
    </row>
    <row r="82" spans="1:10" ht="25.5">
      <c r="A82" s="16"/>
      <c r="B82" s="15">
        <v>85278</v>
      </c>
      <c r="C82" s="9" t="s">
        <v>139</v>
      </c>
      <c r="D82" s="91"/>
      <c r="E82" s="57">
        <f>D82/12</f>
        <v>0</v>
      </c>
      <c r="F82" s="123"/>
      <c r="G82" s="57">
        <f>D82/12</f>
        <v>0</v>
      </c>
      <c r="H82" s="57"/>
      <c r="I82" s="77"/>
      <c r="J82" s="38"/>
    </row>
    <row r="83" spans="1:10" ht="13.5" thickBot="1">
      <c r="A83" s="39"/>
      <c r="B83" s="39">
        <v>85295</v>
      </c>
      <c r="C83" s="170" t="s">
        <v>27</v>
      </c>
      <c r="D83" s="125">
        <v>404000</v>
      </c>
      <c r="E83" s="49">
        <v>177700</v>
      </c>
      <c r="F83" s="85">
        <v>50000</v>
      </c>
      <c r="G83" s="49">
        <v>50000</v>
      </c>
      <c r="H83" s="49">
        <f t="shared" si="2"/>
        <v>277700</v>
      </c>
      <c r="I83" s="77"/>
      <c r="J83" s="38"/>
    </row>
    <row r="84" spans="1:10" ht="26.25" thickBot="1">
      <c r="A84" s="108">
        <v>853</v>
      </c>
      <c r="B84" s="12"/>
      <c r="C84" s="5" t="s">
        <v>87</v>
      </c>
      <c r="D84" s="44">
        <f>SUM(D85:D85)</f>
        <v>140000</v>
      </c>
      <c r="E84" s="43">
        <f>SUM(E85:E85)</f>
        <v>11250</v>
      </c>
      <c r="F84" s="84">
        <f>SUM(F85:F85)</f>
        <v>16250</v>
      </c>
      <c r="G84" s="43">
        <f>SUM(G85:G85)</f>
        <v>11250</v>
      </c>
      <c r="H84" s="43">
        <f>SUM(H85:H85)</f>
        <v>38750</v>
      </c>
      <c r="I84" s="77"/>
      <c r="J84" s="38"/>
    </row>
    <row r="85" spans="1:10" ht="26.25" thickBot="1">
      <c r="A85" s="18"/>
      <c r="B85" s="14">
        <v>85321</v>
      </c>
      <c r="C85" s="7" t="s">
        <v>102</v>
      </c>
      <c r="D85" s="97">
        <v>140000</v>
      </c>
      <c r="E85" s="49">
        <v>11250</v>
      </c>
      <c r="F85" s="85">
        <v>16250</v>
      </c>
      <c r="G85" s="49">
        <v>11250</v>
      </c>
      <c r="H85" s="49">
        <f>SUM(E85:G85)</f>
        <v>38750</v>
      </c>
      <c r="I85" s="77"/>
      <c r="J85" s="38"/>
    </row>
    <row r="86" spans="1:10" ht="13.5" thickBot="1">
      <c r="A86" s="105">
        <v>854</v>
      </c>
      <c r="B86" s="12"/>
      <c r="C86" s="5" t="s">
        <v>63</v>
      </c>
      <c r="D86" s="44">
        <f>SUM(D87:D89)</f>
        <v>231178</v>
      </c>
      <c r="E86" s="44">
        <f>SUM(E87:E89)</f>
        <v>400</v>
      </c>
      <c r="F86" s="44">
        <f>SUM(F87:F89)</f>
        <v>1706</v>
      </c>
      <c r="G86" s="44">
        <f>SUM(G87:G89)</f>
        <v>21736</v>
      </c>
      <c r="H86" s="43">
        <f>SUM(H87:H89)</f>
        <v>23842</v>
      </c>
      <c r="I86" s="77"/>
      <c r="J86" s="38"/>
    </row>
    <row r="87" spans="1:10" ht="26.25" thickBot="1">
      <c r="A87" s="111"/>
      <c r="B87" s="14">
        <v>85406</v>
      </c>
      <c r="C87" s="7" t="s">
        <v>163</v>
      </c>
      <c r="D87" s="97">
        <v>150</v>
      </c>
      <c r="E87" s="147"/>
      <c r="F87" s="147"/>
      <c r="G87" s="146"/>
      <c r="H87" s="53">
        <f>SUM(E87:G87)</f>
        <v>0</v>
      </c>
      <c r="I87" s="77"/>
      <c r="J87" s="38"/>
    </row>
    <row r="88" spans="1:10" ht="12.75">
      <c r="A88" s="40"/>
      <c r="B88" s="102">
        <v>85410</v>
      </c>
      <c r="C88" s="7" t="s">
        <v>64</v>
      </c>
      <c r="D88" s="97">
        <v>18628</v>
      </c>
      <c r="E88" s="130">
        <v>400</v>
      </c>
      <c r="F88" s="130">
        <v>1706</v>
      </c>
      <c r="G88" s="53">
        <v>1610</v>
      </c>
      <c r="H88" s="53">
        <f>SUM(E88:G88)</f>
        <v>3716</v>
      </c>
      <c r="I88" s="77"/>
      <c r="J88" s="38"/>
    </row>
    <row r="89" spans="1:10" ht="13.5" thickBot="1">
      <c r="A89" s="39"/>
      <c r="B89" s="104">
        <v>85415</v>
      </c>
      <c r="C89" s="8" t="s">
        <v>65</v>
      </c>
      <c r="D89" s="99">
        <v>212400</v>
      </c>
      <c r="E89" s="139"/>
      <c r="F89" s="139"/>
      <c r="G89" s="49">
        <v>20126</v>
      </c>
      <c r="H89" s="53">
        <f>SUM(E89:G89)</f>
        <v>20126</v>
      </c>
      <c r="I89" s="77"/>
      <c r="J89" s="38"/>
    </row>
    <row r="90" spans="1:10" ht="26.25" thickBot="1">
      <c r="A90" s="107">
        <v>900</v>
      </c>
      <c r="B90" s="12"/>
      <c r="C90" s="5" t="s">
        <v>66</v>
      </c>
      <c r="D90" s="44">
        <f>SUM(D91:D96)</f>
        <v>4150993</v>
      </c>
      <c r="E90" s="43">
        <f>SUM(E91:E96)</f>
        <v>133411</v>
      </c>
      <c r="F90" s="84">
        <f>SUM(F91:F96)</f>
        <v>127092</v>
      </c>
      <c r="G90" s="43">
        <f>SUM(G91:G96)</f>
        <v>118147</v>
      </c>
      <c r="H90" s="43">
        <f>SUM(H91:H96)</f>
        <v>378650</v>
      </c>
      <c r="I90" s="77"/>
      <c r="J90" s="38"/>
    </row>
    <row r="91" spans="1:10" ht="25.5" customHeight="1">
      <c r="A91" s="40"/>
      <c r="B91" s="102">
        <v>90001</v>
      </c>
      <c r="C91" s="7" t="s">
        <v>67</v>
      </c>
      <c r="D91" s="97">
        <v>3715000</v>
      </c>
      <c r="E91" s="49">
        <v>83722</v>
      </c>
      <c r="F91" s="85">
        <v>83722</v>
      </c>
      <c r="G91" s="49">
        <v>83722</v>
      </c>
      <c r="H91" s="87">
        <f aca="true" t="shared" si="3" ref="H91:H96">SUM(E91:G91)</f>
        <v>251166</v>
      </c>
      <c r="I91" s="77"/>
      <c r="J91" s="38"/>
    </row>
    <row r="92" spans="1:10" ht="15" customHeight="1">
      <c r="A92" s="17"/>
      <c r="B92" s="103">
        <v>90002</v>
      </c>
      <c r="C92" s="9" t="s">
        <v>68</v>
      </c>
      <c r="D92" s="100">
        <v>351463</v>
      </c>
      <c r="E92" s="57">
        <v>28268</v>
      </c>
      <c r="F92" s="57">
        <v>33936</v>
      </c>
      <c r="G92" s="57">
        <v>31062</v>
      </c>
      <c r="H92" s="57">
        <f t="shared" si="3"/>
        <v>93266</v>
      </c>
      <c r="I92" s="77"/>
      <c r="J92" s="38"/>
    </row>
    <row r="93" spans="1:10" ht="15" customHeight="1">
      <c r="A93" s="17"/>
      <c r="B93" s="103">
        <v>90003</v>
      </c>
      <c r="C93" s="9" t="s">
        <v>130</v>
      </c>
      <c r="D93" s="100"/>
      <c r="E93" s="57"/>
      <c r="F93" s="57">
        <v>0</v>
      </c>
      <c r="G93" s="57"/>
      <c r="H93" s="57">
        <f t="shared" si="3"/>
        <v>0</v>
      </c>
      <c r="I93" s="77"/>
      <c r="J93" s="38"/>
    </row>
    <row r="94" spans="1:10" ht="15" customHeight="1">
      <c r="A94" s="17"/>
      <c r="B94" s="103">
        <v>90015</v>
      </c>
      <c r="C94" s="9" t="s">
        <v>174</v>
      </c>
      <c r="D94" s="100"/>
      <c r="E94" s="57">
        <v>4084</v>
      </c>
      <c r="F94" s="57">
        <v>5331</v>
      </c>
      <c r="G94" s="57"/>
      <c r="H94" s="57">
        <f t="shared" si="3"/>
        <v>9415</v>
      </c>
      <c r="I94" s="77"/>
      <c r="J94" s="38"/>
    </row>
    <row r="95" spans="1:10" ht="38.25">
      <c r="A95" s="16"/>
      <c r="B95" s="103">
        <v>90020</v>
      </c>
      <c r="C95" s="9" t="s">
        <v>90</v>
      </c>
      <c r="D95" s="100">
        <v>4500</v>
      </c>
      <c r="E95" s="57"/>
      <c r="F95" s="57"/>
      <c r="G95" s="57"/>
      <c r="H95" s="53">
        <f t="shared" si="3"/>
        <v>0</v>
      </c>
      <c r="I95" s="77"/>
      <c r="J95" s="38"/>
    </row>
    <row r="96" spans="1:11" ht="13.5" thickBot="1">
      <c r="A96" s="39"/>
      <c r="B96" s="104">
        <v>90095</v>
      </c>
      <c r="C96" s="8" t="s">
        <v>27</v>
      </c>
      <c r="D96" s="99">
        <v>80030</v>
      </c>
      <c r="E96" s="49">
        <v>17337</v>
      </c>
      <c r="F96" s="85">
        <v>4103</v>
      </c>
      <c r="G96" s="49">
        <v>3363</v>
      </c>
      <c r="H96" s="49">
        <f t="shared" si="3"/>
        <v>24803</v>
      </c>
      <c r="I96" s="77"/>
      <c r="J96" s="38"/>
      <c r="K96" s="4"/>
    </row>
    <row r="97" spans="1:10" ht="26.25" thickBot="1">
      <c r="A97" s="106">
        <v>921</v>
      </c>
      <c r="B97" s="12"/>
      <c r="C97" s="126" t="s">
        <v>69</v>
      </c>
      <c r="D97" s="43">
        <f>SUM(D98:D102)</f>
        <v>1635124</v>
      </c>
      <c r="E97" s="43">
        <f>SUM(E98:E102)</f>
        <v>2908</v>
      </c>
      <c r="F97" s="43">
        <f>SUM(F98:F102)</f>
        <v>2700</v>
      </c>
      <c r="G97" s="43">
        <f>SUM(G98:G102)</f>
        <v>2700</v>
      </c>
      <c r="H97" s="43">
        <f>SUM(H98:H102)</f>
        <v>8308</v>
      </c>
      <c r="I97" s="77"/>
      <c r="J97" s="38"/>
    </row>
    <row r="98" spans="1:10" ht="12.75">
      <c r="A98" s="124"/>
      <c r="B98" s="40">
        <v>92106</v>
      </c>
      <c r="C98" s="127" t="s">
        <v>81</v>
      </c>
      <c r="D98" s="95"/>
      <c r="E98" s="46"/>
      <c r="F98" s="125"/>
      <c r="G98" s="46"/>
      <c r="H98" s="57">
        <f>SUM(E98:G98)</f>
        <v>0</v>
      </c>
      <c r="I98" s="77"/>
      <c r="J98" s="38"/>
    </row>
    <row r="99" spans="1:10" ht="25.5">
      <c r="A99" s="124"/>
      <c r="B99" s="15">
        <v>92108</v>
      </c>
      <c r="C99" s="128" t="s">
        <v>162</v>
      </c>
      <c r="D99" s="100"/>
      <c r="E99" s="54"/>
      <c r="F99" s="91"/>
      <c r="G99" s="54"/>
      <c r="H99" s="57">
        <f>SUM(E99:G99)</f>
        <v>0</v>
      </c>
      <c r="I99" s="77"/>
      <c r="J99" s="38"/>
    </row>
    <row r="100" spans="1:10" ht="12.75">
      <c r="A100" s="124"/>
      <c r="B100" s="15">
        <v>92116</v>
      </c>
      <c r="C100" s="128" t="s">
        <v>71</v>
      </c>
      <c r="D100" s="100">
        <v>32608</v>
      </c>
      <c r="E100" s="57">
        <v>2908</v>
      </c>
      <c r="F100" s="123">
        <v>2700</v>
      </c>
      <c r="G100" s="57">
        <v>2700</v>
      </c>
      <c r="H100" s="57">
        <f>SUM(E100:G100)</f>
        <v>8308</v>
      </c>
      <c r="I100" s="77"/>
      <c r="J100" s="38"/>
    </row>
    <row r="101" spans="1:10" ht="12.75">
      <c r="A101" s="15"/>
      <c r="B101" s="130">
        <v>92118</v>
      </c>
      <c r="C101" s="131" t="s">
        <v>72</v>
      </c>
      <c r="D101" s="143"/>
      <c r="E101" s="141"/>
      <c r="F101" s="144"/>
      <c r="G101" s="141"/>
      <c r="H101" s="57">
        <f>SUM(E101:G101)</f>
        <v>0</v>
      </c>
      <c r="I101" s="77"/>
      <c r="J101" s="38"/>
    </row>
    <row r="102" spans="1:10" ht="13.5" thickBot="1">
      <c r="A102" s="17"/>
      <c r="B102" s="132">
        <v>92195</v>
      </c>
      <c r="C102" s="158" t="s">
        <v>27</v>
      </c>
      <c r="D102" s="145">
        <v>1602516</v>
      </c>
      <c r="E102" s="142"/>
      <c r="F102" s="159"/>
      <c r="G102" s="142"/>
      <c r="H102" s="57">
        <f>SUM(E102:G102)</f>
        <v>0</v>
      </c>
      <c r="I102" s="77"/>
      <c r="J102" s="38"/>
    </row>
    <row r="103" spans="1:10" ht="13.5" thickBot="1">
      <c r="A103" s="12">
        <v>926</v>
      </c>
      <c r="B103" s="133"/>
      <c r="C103" s="134" t="s">
        <v>93</v>
      </c>
      <c r="D103" s="135">
        <f>SUM(D104:D105)</f>
        <v>2476000</v>
      </c>
      <c r="E103" s="135">
        <f>SUM(E104:E105)</f>
        <v>0</v>
      </c>
      <c r="F103" s="135">
        <f>SUM(F104:F105)</f>
        <v>11570</v>
      </c>
      <c r="G103" s="135">
        <f>SUM(G104:G105)</f>
        <v>0</v>
      </c>
      <c r="H103" s="183">
        <f>SUM(H104:H105)</f>
        <v>11570</v>
      </c>
      <c r="I103" s="77"/>
      <c r="J103" s="38"/>
    </row>
    <row r="104" spans="1:10" ht="25.5">
      <c r="A104" s="124"/>
      <c r="B104" s="178">
        <v>92605</v>
      </c>
      <c r="C104" s="180" t="s">
        <v>22</v>
      </c>
      <c r="D104" s="179"/>
      <c r="E104" s="179"/>
      <c r="F104" s="181">
        <v>185</v>
      </c>
      <c r="G104" s="179"/>
      <c r="H104" s="184">
        <f>SUM(E104:G104)</f>
        <v>185</v>
      </c>
      <c r="I104" s="77"/>
      <c r="J104" s="38"/>
    </row>
    <row r="105" spans="1:10" ht="13.5" thickBot="1">
      <c r="A105" s="17"/>
      <c r="B105" s="129">
        <v>92695</v>
      </c>
      <c r="C105" s="158" t="s">
        <v>27</v>
      </c>
      <c r="D105" s="136">
        <v>2476000</v>
      </c>
      <c r="E105" s="137"/>
      <c r="F105" s="159">
        <v>11385</v>
      </c>
      <c r="G105" s="137"/>
      <c r="H105" s="142">
        <f>SUM(E105:G105)</f>
        <v>11385</v>
      </c>
      <c r="I105" s="77"/>
      <c r="J105" s="38"/>
    </row>
    <row r="106" spans="1:10" ht="43.5" customHeight="1" thickBot="1">
      <c r="A106" s="148"/>
      <c r="B106" s="149"/>
      <c r="C106" s="149" t="s">
        <v>73</v>
      </c>
      <c r="D106" s="150">
        <f>SUM(+D103+D97+D90+D86+D84+D68+D65+D63+D53+D46+D38+D34+D31+D25+D19+D16+D12+D10+D8)</f>
        <v>178084706</v>
      </c>
      <c r="E106" s="150">
        <f>SUM(+E103+E97+E90+E86+E84+E68+E65+E63+E53+E46+E38+E34+E31+E25+E19+E16+E12+E10+E8)</f>
        <v>21720374</v>
      </c>
      <c r="F106" s="150">
        <f>SUM(+F103+F97+F90+F86+F84+F68+F65+F63+F53+F46+F38+F34+F31+F25+F19+F16+F12+F10+F8)</f>
        <v>19571326.5</v>
      </c>
      <c r="G106" s="150">
        <f>SUM(+G103+G97+G90+G86+G84+G68+G65+G63+G53+G46+G38+G34+G31+G25+G19+G16+G12+G10+G8)</f>
        <v>11707235.583333332</v>
      </c>
      <c r="H106" s="151">
        <f>SUM(+H103+H97+H90+H86+H84+H68+H65+H63+H53+H46+H38+H34+H31+H25+H19+H16+H12+H10+H8)</f>
        <v>52998936.083333336</v>
      </c>
      <c r="I106" s="182"/>
      <c r="J106" s="38"/>
    </row>
    <row r="112" ht="15.75">
      <c r="D112" s="11"/>
    </row>
    <row r="113" ht="15.75">
      <c r="D113" s="11"/>
    </row>
    <row r="114" spans="6:8" ht="14.25">
      <c r="F114" s="185" t="s">
        <v>170</v>
      </c>
      <c r="G114" s="185"/>
      <c r="H114" s="185"/>
    </row>
    <row r="115" spans="6:8" ht="14.25">
      <c r="F115" s="157"/>
      <c r="G115" s="157"/>
      <c r="H115" s="157"/>
    </row>
    <row r="116" spans="6:8" ht="14.25">
      <c r="F116" s="185" t="s">
        <v>171</v>
      </c>
      <c r="G116" s="185"/>
      <c r="H116" s="185"/>
    </row>
  </sheetData>
  <mergeCells count="10">
    <mergeCell ref="F1:G1"/>
    <mergeCell ref="A3:H3"/>
    <mergeCell ref="A5:A6"/>
    <mergeCell ref="B5:B6"/>
    <mergeCell ref="C5:C6"/>
    <mergeCell ref="D5:D6"/>
    <mergeCell ref="F114:H114"/>
    <mergeCell ref="F116:H116"/>
    <mergeCell ref="E5:G5"/>
    <mergeCell ref="H5:H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127"/>
  <sheetViews>
    <sheetView workbookViewId="0" topLeftCell="A109">
      <selection activeCell="D128" sqref="D128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4.875" style="0" customWidth="1"/>
    <col min="4" max="8" width="9.75390625" style="0" customWidth="1"/>
    <col min="10" max="10" width="14.375" style="0" bestFit="1" customWidth="1"/>
  </cols>
  <sheetData>
    <row r="1" spans="1:7" ht="18.75">
      <c r="A1" s="4"/>
      <c r="B1" s="4"/>
      <c r="C1" s="4"/>
      <c r="D1" s="4"/>
      <c r="F1" s="205" t="s">
        <v>23</v>
      </c>
      <c r="G1" s="205"/>
    </row>
    <row r="2" spans="1:7" ht="18.75">
      <c r="A2" s="4"/>
      <c r="B2" s="4"/>
      <c r="C2" s="4"/>
      <c r="D2" s="4"/>
      <c r="F2" s="37"/>
      <c r="G2" s="37"/>
    </row>
    <row r="3" spans="1:8" ht="18.75">
      <c r="A3" s="206" t="s">
        <v>184</v>
      </c>
      <c r="B3" s="191"/>
      <c r="C3" s="191"/>
      <c r="D3" s="191"/>
      <c r="E3" s="191"/>
      <c r="F3" s="191"/>
      <c r="G3" s="191"/>
      <c r="H3" s="191"/>
    </row>
    <row r="4" spans="1:4" ht="12.75" customHeight="1" thickBot="1">
      <c r="A4" s="4"/>
      <c r="B4" s="4"/>
      <c r="C4" s="4"/>
      <c r="D4" s="4"/>
    </row>
    <row r="5" spans="1:8" ht="18.75" customHeight="1" thickBot="1">
      <c r="A5" s="207" t="s">
        <v>24</v>
      </c>
      <c r="B5" s="209" t="s">
        <v>25</v>
      </c>
      <c r="C5" s="207" t="s">
        <v>26</v>
      </c>
      <c r="D5" s="211" t="s">
        <v>176</v>
      </c>
      <c r="E5" s="201" t="s">
        <v>182</v>
      </c>
      <c r="F5" s="202"/>
      <c r="G5" s="202"/>
      <c r="H5" s="203" t="s">
        <v>181</v>
      </c>
    </row>
    <row r="6" spans="1:8" ht="54" customHeight="1" thickBot="1">
      <c r="A6" s="208"/>
      <c r="B6" s="210"/>
      <c r="C6" s="208"/>
      <c r="D6" s="210"/>
      <c r="E6" s="74" t="s">
        <v>177</v>
      </c>
      <c r="F6" s="75" t="s">
        <v>178</v>
      </c>
      <c r="G6" s="76" t="s">
        <v>179</v>
      </c>
      <c r="H6" s="204"/>
    </row>
    <row r="7" spans="1:8" ht="13.5" thickBot="1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75">
        <v>8</v>
      </c>
    </row>
    <row r="8" spans="1:8" ht="16.5" thickBot="1">
      <c r="A8" s="20" t="s">
        <v>98</v>
      </c>
      <c r="B8" s="2"/>
      <c r="C8" s="5" t="s">
        <v>99</v>
      </c>
      <c r="D8" s="44">
        <f>SUM(D9:D10)</f>
        <v>2019</v>
      </c>
      <c r="E8" s="44">
        <f>SUM(E9:E10)</f>
        <v>5</v>
      </c>
      <c r="F8" s="44">
        <f>SUM(F9:F10)</f>
        <v>0</v>
      </c>
      <c r="G8" s="44">
        <f>SUM(G9:G10)</f>
        <v>118</v>
      </c>
      <c r="H8" s="43">
        <f>SUM(H9:H10)</f>
        <v>123</v>
      </c>
    </row>
    <row r="9" spans="1:8" ht="12.75">
      <c r="A9" s="17"/>
      <c r="B9" s="71" t="s">
        <v>108</v>
      </c>
      <c r="C9" s="27" t="s">
        <v>138</v>
      </c>
      <c r="D9" s="86">
        <v>1900</v>
      </c>
      <c r="E9" s="115">
        <v>5</v>
      </c>
      <c r="F9" s="116"/>
      <c r="G9" s="115"/>
      <c r="H9" s="87">
        <f>SUM(E9:G9)</f>
        <v>5</v>
      </c>
    </row>
    <row r="10" spans="1:8" ht="13.5" thickBot="1">
      <c r="A10" s="17"/>
      <c r="B10" s="13" t="s">
        <v>168</v>
      </c>
      <c r="C10" s="6" t="s">
        <v>27</v>
      </c>
      <c r="D10" s="46">
        <v>119</v>
      </c>
      <c r="E10" s="153"/>
      <c r="F10" s="48"/>
      <c r="G10" s="47">
        <v>118</v>
      </c>
      <c r="H10" s="53">
        <f>SUM(E10:G10)</f>
        <v>118</v>
      </c>
    </row>
    <row r="11" spans="1:8" ht="13.5" thickBot="1">
      <c r="A11" s="20" t="s">
        <v>109</v>
      </c>
      <c r="B11" s="20"/>
      <c r="C11" s="5" t="s">
        <v>110</v>
      </c>
      <c r="D11" s="43">
        <f>SUM(D12)</f>
        <v>500</v>
      </c>
      <c r="E11" s="44">
        <f>SUM(E12)</f>
        <v>0</v>
      </c>
      <c r="F11" s="44">
        <f>SUM(F12)</f>
        <v>0</v>
      </c>
      <c r="G11" s="43">
        <f>SUM(G12)</f>
        <v>0</v>
      </c>
      <c r="H11" s="43">
        <f>SUM(H12)</f>
        <v>0</v>
      </c>
    </row>
    <row r="12" spans="1:8" ht="13.5" thickBot="1">
      <c r="A12" s="17"/>
      <c r="B12" s="13" t="s">
        <v>111</v>
      </c>
      <c r="C12" s="6" t="s">
        <v>112</v>
      </c>
      <c r="D12" s="46">
        <v>500</v>
      </c>
      <c r="E12" s="47">
        <v>0</v>
      </c>
      <c r="F12" s="48">
        <v>0</v>
      </c>
      <c r="G12" s="47"/>
      <c r="H12" s="49">
        <f>SUM(E12:G12)</f>
        <v>0</v>
      </c>
    </row>
    <row r="13" spans="1:8" ht="13.5" thickBot="1">
      <c r="A13" s="12">
        <v>600</v>
      </c>
      <c r="B13" s="20"/>
      <c r="C13" s="5" t="s">
        <v>31</v>
      </c>
      <c r="D13" s="43">
        <f>SUM(D14:D17)</f>
        <v>20067287</v>
      </c>
      <c r="E13" s="44">
        <f>SUM(E14:E17)</f>
        <v>281904</v>
      </c>
      <c r="F13" s="44">
        <f>SUM(F14:F17)</f>
        <v>662141</v>
      </c>
      <c r="G13" s="43">
        <f>SUM(G14:G17)</f>
        <v>511986</v>
      </c>
      <c r="H13" s="43">
        <f>SUM(H14:H17)</f>
        <v>1456031</v>
      </c>
    </row>
    <row r="14" spans="1:8" ht="12.75">
      <c r="A14" s="17"/>
      <c r="B14" s="19">
        <v>60004</v>
      </c>
      <c r="C14" s="7" t="s">
        <v>113</v>
      </c>
      <c r="D14" s="45">
        <v>3275452</v>
      </c>
      <c r="E14" s="51">
        <v>246300</v>
      </c>
      <c r="F14" s="52">
        <v>246300</v>
      </c>
      <c r="G14" s="51">
        <v>246300</v>
      </c>
      <c r="H14" s="53">
        <f>SUM(E14:G14)</f>
        <v>738900</v>
      </c>
    </row>
    <row r="15" spans="1:8" ht="25.5">
      <c r="A15" s="17"/>
      <c r="B15" s="21">
        <v>60015</v>
      </c>
      <c r="C15" s="9" t="s">
        <v>95</v>
      </c>
      <c r="D15" s="54">
        <v>8742895</v>
      </c>
      <c r="E15" s="55">
        <v>10376</v>
      </c>
      <c r="F15" s="56">
        <v>235365</v>
      </c>
      <c r="G15" s="55">
        <v>173127</v>
      </c>
      <c r="H15" s="53">
        <f>SUM(E15:G15)</f>
        <v>418868</v>
      </c>
    </row>
    <row r="16" spans="1:8" ht="12.75">
      <c r="A16" s="17"/>
      <c r="B16" s="21">
        <v>60016</v>
      </c>
      <c r="C16" s="9" t="s">
        <v>32</v>
      </c>
      <c r="D16" s="54">
        <v>8037160</v>
      </c>
      <c r="E16" s="55">
        <v>24276</v>
      </c>
      <c r="F16" s="56">
        <v>179524</v>
      </c>
      <c r="G16" s="55">
        <v>91607</v>
      </c>
      <c r="H16" s="53">
        <f>SUM(E16:G16)</f>
        <v>295407</v>
      </c>
    </row>
    <row r="17" spans="1:8" ht="27.75" customHeight="1" thickBot="1">
      <c r="A17" s="17"/>
      <c r="B17" s="22">
        <v>60095</v>
      </c>
      <c r="C17" s="8" t="s">
        <v>114</v>
      </c>
      <c r="D17" s="42">
        <v>11780</v>
      </c>
      <c r="E17" s="58">
        <v>952</v>
      </c>
      <c r="F17" s="59">
        <v>952</v>
      </c>
      <c r="G17" s="58">
        <v>952</v>
      </c>
      <c r="H17" s="53">
        <f>SUM(E17:G17)</f>
        <v>2856</v>
      </c>
    </row>
    <row r="18" spans="1:8" ht="13.5" thickBot="1">
      <c r="A18" s="12">
        <v>630</v>
      </c>
      <c r="B18" s="20"/>
      <c r="C18" s="5" t="s">
        <v>115</v>
      </c>
      <c r="D18" s="43">
        <f>SUM(D19)</f>
        <v>548000</v>
      </c>
      <c r="E18" s="44">
        <f>SUM(E19)</f>
        <v>0</v>
      </c>
      <c r="F18" s="44">
        <f>SUM(F19)</f>
        <v>0</v>
      </c>
      <c r="G18" s="43">
        <f>SUM(G19)</f>
        <v>0</v>
      </c>
      <c r="H18" s="43">
        <f>SUM(H19)</f>
        <v>0</v>
      </c>
    </row>
    <row r="19" spans="1:8" ht="26.25" customHeight="1" thickBot="1">
      <c r="A19" s="17"/>
      <c r="B19" s="13">
        <v>63003</v>
      </c>
      <c r="C19" s="6" t="s">
        <v>116</v>
      </c>
      <c r="D19" s="46">
        <v>548000</v>
      </c>
      <c r="E19" s="47"/>
      <c r="F19" s="48"/>
      <c r="G19" s="47"/>
      <c r="H19" s="49">
        <f>SUM(E19:G19)</f>
        <v>0</v>
      </c>
    </row>
    <row r="20" spans="1:8" ht="13.5" thickBot="1">
      <c r="A20" s="12">
        <v>700</v>
      </c>
      <c r="B20" s="20"/>
      <c r="C20" s="5" t="s">
        <v>33</v>
      </c>
      <c r="D20" s="43">
        <f>SUM(D21:D23)</f>
        <v>6243574</v>
      </c>
      <c r="E20" s="44">
        <f>SUM(E21:E23)</f>
        <v>11947</v>
      </c>
      <c r="F20" s="44">
        <f>SUM(F21:F23)</f>
        <v>23596</v>
      </c>
      <c r="G20" s="43">
        <f>SUM(G21:G23)</f>
        <v>472568</v>
      </c>
      <c r="H20" s="43">
        <f>SUM(H21:H23)</f>
        <v>508111</v>
      </c>
    </row>
    <row r="21" spans="1:8" ht="25.5">
      <c r="A21" s="17"/>
      <c r="B21" s="19">
        <v>70004</v>
      </c>
      <c r="C21" s="7" t="s">
        <v>148</v>
      </c>
      <c r="D21" s="45">
        <v>1425500</v>
      </c>
      <c r="E21" s="51"/>
      <c r="F21" s="52"/>
      <c r="G21" s="51">
        <v>200000</v>
      </c>
      <c r="H21" s="53">
        <f>SUM(E21:G21)</f>
        <v>200000</v>
      </c>
    </row>
    <row r="22" spans="1:8" ht="26.25" customHeight="1">
      <c r="A22" s="17"/>
      <c r="B22" s="21">
        <v>70005</v>
      </c>
      <c r="C22" s="9" t="s">
        <v>34</v>
      </c>
      <c r="D22" s="54">
        <v>1101764</v>
      </c>
      <c r="E22" s="55">
        <v>11947</v>
      </c>
      <c r="F22" s="56">
        <v>23596</v>
      </c>
      <c r="G22" s="55">
        <v>35319</v>
      </c>
      <c r="H22" s="53">
        <f>SUM(E22:G22)</f>
        <v>70862</v>
      </c>
    </row>
    <row r="23" spans="1:8" ht="13.5" thickBot="1">
      <c r="A23" s="17"/>
      <c r="B23" s="22">
        <v>70095</v>
      </c>
      <c r="C23" s="8" t="s">
        <v>27</v>
      </c>
      <c r="D23" s="42">
        <v>3716310</v>
      </c>
      <c r="E23" s="58"/>
      <c r="F23" s="59"/>
      <c r="G23" s="58">
        <v>237249</v>
      </c>
      <c r="H23" s="53">
        <f>SUM(E23:G23)</f>
        <v>237249</v>
      </c>
    </row>
    <row r="24" spans="1:8" ht="13.5" thickBot="1">
      <c r="A24" s="12">
        <v>710</v>
      </c>
      <c r="B24" s="20"/>
      <c r="C24" s="5" t="s">
        <v>35</v>
      </c>
      <c r="D24" s="43">
        <f>SUM(D25:D29)</f>
        <v>756550</v>
      </c>
      <c r="E24" s="43">
        <f>SUM(E25:E29)</f>
        <v>37352</v>
      </c>
      <c r="F24" s="43">
        <f>SUM(F25:F29)</f>
        <v>32145</v>
      </c>
      <c r="G24" s="43">
        <f>SUM(G25:G29)</f>
        <v>53108</v>
      </c>
      <c r="H24" s="43">
        <f>SUM(H25:H29)</f>
        <v>122605</v>
      </c>
    </row>
    <row r="25" spans="1:8" ht="26.25" customHeight="1">
      <c r="A25" s="17"/>
      <c r="B25" s="19">
        <v>71004</v>
      </c>
      <c r="C25" s="7" t="s">
        <v>103</v>
      </c>
      <c r="D25" s="45">
        <v>330000</v>
      </c>
      <c r="E25" s="51">
        <v>3438</v>
      </c>
      <c r="F25" s="52"/>
      <c r="G25" s="51">
        <v>3004</v>
      </c>
      <c r="H25" s="53">
        <f>SUM(E25:G25)</f>
        <v>6442</v>
      </c>
    </row>
    <row r="26" spans="1:8" ht="25.5" customHeight="1">
      <c r="A26" s="17"/>
      <c r="B26" s="21">
        <v>71013</v>
      </c>
      <c r="C26" s="9" t="s">
        <v>36</v>
      </c>
      <c r="D26" s="54">
        <v>85000</v>
      </c>
      <c r="E26" s="55"/>
      <c r="F26" s="56"/>
      <c r="G26" s="55"/>
      <c r="H26" s="53">
        <f>SUM(E26:G26)</f>
        <v>0</v>
      </c>
    </row>
    <row r="27" spans="1:8" ht="27" customHeight="1">
      <c r="A27" s="17"/>
      <c r="B27" s="21">
        <v>71014</v>
      </c>
      <c r="C27" s="9" t="s">
        <v>37</v>
      </c>
      <c r="D27" s="54">
        <v>139050</v>
      </c>
      <c r="E27" s="55">
        <v>17493</v>
      </c>
      <c r="F27" s="56">
        <v>17493</v>
      </c>
      <c r="G27" s="55">
        <v>18774</v>
      </c>
      <c r="H27" s="53">
        <f>SUM(E27:G27)</f>
        <v>53760</v>
      </c>
    </row>
    <row r="28" spans="1:9" ht="14.25" customHeight="1">
      <c r="A28" s="17"/>
      <c r="B28" s="21">
        <v>71015</v>
      </c>
      <c r="C28" s="9" t="s">
        <v>38</v>
      </c>
      <c r="D28" s="54">
        <v>197000</v>
      </c>
      <c r="E28" s="55">
        <v>16421</v>
      </c>
      <c r="F28" s="56">
        <v>14652</v>
      </c>
      <c r="G28" s="55">
        <v>31330</v>
      </c>
      <c r="H28" s="57">
        <f>SUM(E28:G28)</f>
        <v>62403</v>
      </c>
      <c r="I28" s="112"/>
    </row>
    <row r="29" spans="1:9" ht="14.25" customHeight="1" thickBot="1">
      <c r="A29" s="17"/>
      <c r="B29" s="13" t="s">
        <v>164</v>
      </c>
      <c r="C29" s="6" t="s">
        <v>165</v>
      </c>
      <c r="D29" s="46">
        <v>5500</v>
      </c>
      <c r="E29" s="152"/>
      <c r="F29" s="48"/>
      <c r="G29" s="47"/>
      <c r="H29" s="49">
        <f>SUM(E29:G29)</f>
        <v>0</v>
      </c>
      <c r="I29" s="112"/>
    </row>
    <row r="30" spans="1:8" ht="13.5" thickBot="1">
      <c r="A30" s="12">
        <v>750</v>
      </c>
      <c r="B30" s="20"/>
      <c r="C30" s="5" t="s">
        <v>39</v>
      </c>
      <c r="D30" s="43">
        <f>SUM(D31:D37)</f>
        <v>14787782</v>
      </c>
      <c r="E30" s="44">
        <f>SUM(E31:E37)</f>
        <v>954764</v>
      </c>
      <c r="F30" s="44">
        <f>SUM(F31:F37)</f>
        <v>806836</v>
      </c>
      <c r="G30" s="43">
        <f>SUM(G31:G37)</f>
        <v>1492662</v>
      </c>
      <c r="H30" s="43">
        <f>SUM(H31:H37)</f>
        <v>3254262</v>
      </c>
    </row>
    <row r="31" spans="1:8" ht="12.75">
      <c r="A31" s="17"/>
      <c r="B31" s="19">
        <v>75011</v>
      </c>
      <c r="C31" s="7" t="s">
        <v>40</v>
      </c>
      <c r="D31" s="45">
        <v>908471</v>
      </c>
      <c r="E31" s="51">
        <v>65069</v>
      </c>
      <c r="F31" s="52">
        <v>62517</v>
      </c>
      <c r="G31" s="51">
        <v>103806</v>
      </c>
      <c r="H31" s="53">
        <f aca="true" t="shared" si="0" ref="H31:H37">SUM(E31:G31)</f>
        <v>231392</v>
      </c>
    </row>
    <row r="32" spans="1:8" ht="12.75">
      <c r="A32" s="17"/>
      <c r="B32" s="21">
        <v>75020</v>
      </c>
      <c r="C32" s="9" t="s">
        <v>41</v>
      </c>
      <c r="D32" s="54">
        <v>2686723</v>
      </c>
      <c r="E32" s="55">
        <v>252965</v>
      </c>
      <c r="F32" s="56">
        <v>116967</v>
      </c>
      <c r="G32" s="55">
        <v>327060</v>
      </c>
      <c r="H32" s="53">
        <f t="shared" si="0"/>
        <v>696992</v>
      </c>
    </row>
    <row r="33" spans="1:8" ht="25.5">
      <c r="A33" s="17"/>
      <c r="B33" s="21">
        <v>75022</v>
      </c>
      <c r="C33" s="9" t="s">
        <v>4</v>
      </c>
      <c r="D33" s="54">
        <v>293676</v>
      </c>
      <c r="E33" s="55">
        <v>2848</v>
      </c>
      <c r="F33" s="56">
        <v>22955</v>
      </c>
      <c r="G33" s="55">
        <v>22508</v>
      </c>
      <c r="H33" s="53">
        <f t="shared" si="0"/>
        <v>48311</v>
      </c>
    </row>
    <row r="34" spans="1:8" ht="25.5">
      <c r="A34" s="17"/>
      <c r="B34" s="21">
        <v>75023</v>
      </c>
      <c r="C34" s="9" t="s">
        <v>75</v>
      </c>
      <c r="D34" s="54">
        <v>10132118</v>
      </c>
      <c r="E34" s="55">
        <v>623763</v>
      </c>
      <c r="F34" s="56">
        <v>602548</v>
      </c>
      <c r="G34" s="55">
        <v>1019059</v>
      </c>
      <c r="H34" s="53">
        <f t="shared" si="0"/>
        <v>2245370</v>
      </c>
    </row>
    <row r="35" spans="1:8" ht="12.75">
      <c r="A35" s="17"/>
      <c r="B35" s="21">
        <v>75045</v>
      </c>
      <c r="C35" s="9" t="s">
        <v>42</v>
      </c>
      <c r="D35" s="54">
        <v>25000</v>
      </c>
      <c r="E35" s="55"/>
      <c r="F35" s="56">
        <v>323</v>
      </c>
      <c r="G35" s="55">
        <v>27</v>
      </c>
      <c r="H35" s="53">
        <f t="shared" si="0"/>
        <v>350</v>
      </c>
    </row>
    <row r="36" spans="1:8" ht="25.5">
      <c r="A36" s="17"/>
      <c r="B36" s="22" t="s">
        <v>154</v>
      </c>
      <c r="C36" s="8" t="s">
        <v>155</v>
      </c>
      <c r="D36" s="42">
        <v>668754</v>
      </c>
      <c r="E36" s="55">
        <v>745</v>
      </c>
      <c r="F36" s="56">
        <v>762</v>
      </c>
      <c r="G36" s="55">
        <v>18727</v>
      </c>
      <c r="H36" s="53">
        <f t="shared" si="0"/>
        <v>20234</v>
      </c>
    </row>
    <row r="37" spans="1:8" ht="13.5" thickBot="1">
      <c r="A37" s="17"/>
      <c r="B37" s="22">
        <v>75095</v>
      </c>
      <c r="C37" s="8" t="s">
        <v>27</v>
      </c>
      <c r="D37" s="42">
        <v>73040</v>
      </c>
      <c r="E37" s="58">
        <v>9374</v>
      </c>
      <c r="F37" s="59">
        <v>764</v>
      </c>
      <c r="G37" s="58">
        <v>1475</v>
      </c>
      <c r="H37" s="53">
        <f t="shared" si="0"/>
        <v>11613</v>
      </c>
    </row>
    <row r="38" spans="1:8" ht="51.75" thickBot="1">
      <c r="A38" s="12">
        <v>751</v>
      </c>
      <c r="B38" s="20"/>
      <c r="C38" s="5" t="s">
        <v>117</v>
      </c>
      <c r="D38" s="43">
        <f>SUM(D39:D40)</f>
        <v>7882</v>
      </c>
      <c r="E38" s="43">
        <f>SUM(E39:E40)</f>
        <v>0</v>
      </c>
      <c r="F38" s="43">
        <f>SUM(F39:F40)</f>
        <v>0</v>
      </c>
      <c r="G38" s="43">
        <f>SUM(G39:G40)</f>
        <v>1969</v>
      </c>
      <c r="H38" s="43">
        <f>SUM(H39:H40)</f>
        <v>1969</v>
      </c>
    </row>
    <row r="39" spans="1:8" ht="39.75" customHeight="1">
      <c r="A39" s="17"/>
      <c r="B39" s="13">
        <v>75101</v>
      </c>
      <c r="C39" s="6" t="s">
        <v>118</v>
      </c>
      <c r="D39" s="46">
        <v>7882</v>
      </c>
      <c r="E39" s="115"/>
      <c r="F39" s="48"/>
      <c r="G39" s="47">
        <v>1969</v>
      </c>
      <c r="H39" s="87">
        <f>SUM(E39:G39)</f>
        <v>1969</v>
      </c>
    </row>
    <row r="40" spans="1:8" ht="78.75" customHeight="1" thickBot="1">
      <c r="A40" s="17"/>
      <c r="B40" s="21" t="s">
        <v>166</v>
      </c>
      <c r="C40" s="9" t="s">
        <v>167</v>
      </c>
      <c r="D40" s="54"/>
      <c r="E40" s="153"/>
      <c r="F40" s="56"/>
      <c r="G40" s="55"/>
      <c r="H40" s="49">
        <f>SUM(E40:G40)</f>
        <v>0</v>
      </c>
    </row>
    <row r="41" spans="1:8" ht="26.25" thickBot="1">
      <c r="A41" s="12">
        <v>754</v>
      </c>
      <c r="B41" s="20"/>
      <c r="C41" s="5" t="s">
        <v>44</v>
      </c>
      <c r="D41" s="43">
        <f>SUM(D42:D45)</f>
        <v>4307700</v>
      </c>
      <c r="E41" s="44">
        <f>SUM(E42:E45)</f>
        <v>267548</v>
      </c>
      <c r="F41" s="44">
        <f>SUM(F42:F45)</f>
        <v>461077</v>
      </c>
      <c r="G41" s="43">
        <f>SUM(G42:G45)</f>
        <v>374367</v>
      </c>
      <c r="H41" s="43">
        <f>SUM(H42:H45)</f>
        <v>1102992</v>
      </c>
    </row>
    <row r="42" spans="1:9" ht="25.5">
      <c r="A42" s="14"/>
      <c r="B42" s="19">
        <v>75411</v>
      </c>
      <c r="C42" s="7" t="s">
        <v>45</v>
      </c>
      <c r="D42" s="45">
        <v>4030000</v>
      </c>
      <c r="E42" s="51">
        <v>266474</v>
      </c>
      <c r="F42" s="52">
        <v>447222</v>
      </c>
      <c r="G42" s="51">
        <v>360723</v>
      </c>
      <c r="H42" s="53">
        <f>SUM(E42:G42)</f>
        <v>1074419</v>
      </c>
      <c r="I42" s="112"/>
    </row>
    <row r="43" spans="1:8" ht="13.5" thickBot="1">
      <c r="A43" s="30"/>
      <c r="B43" s="28">
        <v>75414</v>
      </c>
      <c r="C43" s="29" t="s">
        <v>119</v>
      </c>
      <c r="D43" s="61">
        <v>23900</v>
      </c>
      <c r="E43" s="113">
        <v>488</v>
      </c>
      <c r="F43" s="114">
        <v>1418</v>
      </c>
      <c r="G43" s="113">
        <v>500</v>
      </c>
      <c r="H43" s="88">
        <f>SUM(E43:G43)</f>
        <v>2406</v>
      </c>
    </row>
    <row r="44" spans="1:8" ht="12.75">
      <c r="A44" s="40"/>
      <c r="B44" s="71">
        <v>75416</v>
      </c>
      <c r="C44" s="27" t="s">
        <v>46</v>
      </c>
      <c r="D44" s="86">
        <v>33800</v>
      </c>
      <c r="E44" s="115">
        <v>361</v>
      </c>
      <c r="F44" s="116">
        <v>5865</v>
      </c>
      <c r="G44" s="115">
        <v>5061</v>
      </c>
      <c r="H44" s="87">
        <f>SUM(E44:G44)</f>
        <v>11287</v>
      </c>
    </row>
    <row r="45" spans="1:8" ht="13.5" thickBot="1">
      <c r="A45" s="39"/>
      <c r="B45" s="28">
        <v>75495</v>
      </c>
      <c r="C45" s="29" t="s">
        <v>27</v>
      </c>
      <c r="D45" s="61">
        <v>220000</v>
      </c>
      <c r="E45" s="58">
        <v>225</v>
      </c>
      <c r="F45" s="59">
        <v>6572</v>
      </c>
      <c r="G45" s="58">
        <v>8083</v>
      </c>
      <c r="H45" s="53">
        <f>SUM(E45:G45)</f>
        <v>14880</v>
      </c>
    </row>
    <row r="46" spans="1:8" ht="13.5" thickBot="1">
      <c r="A46" s="12">
        <v>757</v>
      </c>
      <c r="B46" s="20"/>
      <c r="C46" s="5" t="s">
        <v>156</v>
      </c>
      <c r="D46" s="43">
        <f>SUM(D47)</f>
        <v>916199</v>
      </c>
      <c r="E46" s="43">
        <f>SUM(E47)</f>
        <v>3771</v>
      </c>
      <c r="F46" s="43">
        <f>SUM(F47)</f>
        <v>3171</v>
      </c>
      <c r="G46" s="43">
        <f>SUM(G47)</f>
        <v>144236</v>
      </c>
      <c r="H46" s="43">
        <f>SUM(H47)</f>
        <v>151178</v>
      </c>
    </row>
    <row r="47" spans="1:8" ht="52.5" customHeight="1" thickBot="1">
      <c r="A47" s="17"/>
      <c r="B47" s="13" t="s">
        <v>157</v>
      </c>
      <c r="C47" s="6" t="s">
        <v>158</v>
      </c>
      <c r="D47" s="46">
        <v>916199</v>
      </c>
      <c r="E47" s="47">
        <v>3771</v>
      </c>
      <c r="F47" s="48">
        <v>3171</v>
      </c>
      <c r="G47" s="47">
        <v>144236</v>
      </c>
      <c r="H47" s="49">
        <f>SUM(E47:G47)</f>
        <v>151178</v>
      </c>
    </row>
    <row r="48" spans="1:8" ht="13.5" thickBot="1">
      <c r="A48" s="12">
        <v>758</v>
      </c>
      <c r="B48" s="20"/>
      <c r="C48" s="5" t="s">
        <v>51</v>
      </c>
      <c r="D48" s="43">
        <f>SUM(D49)</f>
        <v>2886723</v>
      </c>
      <c r="E48" s="44">
        <f>SUM(E49)</f>
        <v>0</v>
      </c>
      <c r="F48" s="44">
        <f>SUM(F49)</f>
        <v>0</v>
      </c>
      <c r="G48" s="43">
        <f>SUM(G49)</f>
        <v>0</v>
      </c>
      <c r="H48" s="43">
        <f>SUM(H49)</f>
        <v>0</v>
      </c>
    </row>
    <row r="49" spans="1:8" ht="13.5" thickBot="1">
      <c r="A49" s="17"/>
      <c r="B49" s="13">
        <v>75818</v>
      </c>
      <c r="C49" s="6" t="s">
        <v>120</v>
      </c>
      <c r="D49" s="46">
        <v>2886723</v>
      </c>
      <c r="E49" s="47">
        <v>0</v>
      </c>
      <c r="F49" s="48"/>
      <c r="G49" s="47"/>
      <c r="H49" s="49">
        <f>SUM(E49:G49)</f>
        <v>0</v>
      </c>
    </row>
    <row r="50" spans="1:8" ht="13.5" thickBot="1">
      <c r="A50" s="12">
        <v>801</v>
      </c>
      <c r="B50" s="20"/>
      <c r="C50" s="5" t="s">
        <v>52</v>
      </c>
      <c r="D50" s="43">
        <f>SUM(D51:D63)</f>
        <v>68053368</v>
      </c>
      <c r="E50" s="44">
        <f>SUM(E51:E63)</f>
        <v>9481927</v>
      </c>
      <c r="F50" s="44">
        <f>SUM(F51:F63)</f>
        <v>9506270</v>
      </c>
      <c r="G50" s="43">
        <f>SUM(G51:G63)</f>
        <v>5021103</v>
      </c>
      <c r="H50" s="43">
        <f>SUM(H51:H63)</f>
        <v>24009300</v>
      </c>
    </row>
    <row r="51" spans="1:8" ht="12.75">
      <c r="A51" s="17"/>
      <c r="B51" s="19">
        <v>80101</v>
      </c>
      <c r="C51" s="7" t="s">
        <v>53</v>
      </c>
      <c r="D51" s="45">
        <v>16595097</v>
      </c>
      <c r="E51" s="49">
        <v>2438106</v>
      </c>
      <c r="F51" s="52">
        <v>2438106</v>
      </c>
      <c r="G51" s="51">
        <v>1219053</v>
      </c>
      <c r="H51" s="53">
        <f aca="true" t="shared" si="1" ref="H51:H63">SUM(E51:G51)</f>
        <v>6095265</v>
      </c>
    </row>
    <row r="52" spans="1:8" ht="12.75">
      <c r="A52" s="17"/>
      <c r="B52" s="21">
        <v>80102</v>
      </c>
      <c r="C52" s="9" t="s">
        <v>149</v>
      </c>
      <c r="D52" s="54">
        <v>907858</v>
      </c>
      <c r="E52" s="57">
        <v>124286</v>
      </c>
      <c r="F52" s="56">
        <v>124286</v>
      </c>
      <c r="G52" s="55">
        <v>62143</v>
      </c>
      <c r="H52" s="53">
        <f t="shared" si="1"/>
        <v>310715</v>
      </c>
    </row>
    <row r="53" spans="1:8" ht="12.75">
      <c r="A53" s="17"/>
      <c r="B53" s="21">
        <v>80104</v>
      </c>
      <c r="C53" s="9" t="s">
        <v>6</v>
      </c>
      <c r="D53" s="54">
        <v>7477366</v>
      </c>
      <c r="E53" s="49">
        <v>974902</v>
      </c>
      <c r="F53" s="56">
        <v>974902</v>
      </c>
      <c r="G53" s="55">
        <v>556586</v>
      </c>
      <c r="H53" s="53">
        <f t="shared" si="1"/>
        <v>2506390</v>
      </c>
    </row>
    <row r="54" spans="1:8" ht="12.75">
      <c r="A54" s="17"/>
      <c r="B54" s="21">
        <v>80110</v>
      </c>
      <c r="C54" s="9" t="s">
        <v>54</v>
      </c>
      <c r="D54" s="54">
        <v>11357730</v>
      </c>
      <c r="E54" s="57">
        <v>1587476</v>
      </c>
      <c r="F54" s="56">
        <v>1611476</v>
      </c>
      <c r="G54" s="55">
        <v>852902</v>
      </c>
      <c r="H54" s="53">
        <f t="shared" si="1"/>
        <v>4051854</v>
      </c>
    </row>
    <row r="55" spans="1:8" ht="12.75">
      <c r="A55" s="17"/>
      <c r="B55" s="21">
        <v>80111</v>
      </c>
      <c r="C55" s="9" t="s">
        <v>121</v>
      </c>
      <c r="D55" s="54">
        <v>555705</v>
      </c>
      <c r="E55" s="57">
        <v>85494</v>
      </c>
      <c r="F55" s="56">
        <v>85494</v>
      </c>
      <c r="G55" s="55">
        <v>42747</v>
      </c>
      <c r="H55" s="53">
        <f t="shared" si="1"/>
        <v>213735</v>
      </c>
    </row>
    <row r="56" spans="1:8" ht="12.75">
      <c r="A56" s="17"/>
      <c r="B56" s="21" t="s">
        <v>135</v>
      </c>
      <c r="C56" s="9" t="s">
        <v>136</v>
      </c>
      <c r="D56" s="54">
        <v>11308</v>
      </c>
      <c r="E56" s="55"/>
      <c r="F56" s="56">
        <v>343</v>
      </c>
      <c r="G56" s="55">
        <v>135</v>
      </c>
      <c r="H56" s="53">
        <f t="shared" si="1"/>
        <v>478</v>
      </c>
    </row>
    <row r="57" spans="1:8" ht="12.75">
      <c r="A57" s="17"/>
      <c r="B57" s="21">
        <v>80120</v>
      </c>
      <c r="C57" s="9" t="s">
        <v>150</v>
      </c>
      <c r="D57" s="54">
        <v>12506054</v>
      </c>
      <c r="E57" s="49">
        <v>1796442</v>
      </c>
      <c r="F57" s="56">
        <v>1796442</v>
      </c>
      <c r="G57" s="55">
        <v>939055</v>
      </c>
      <c r="H57" s="53">
        <f t="shared" si="1"/>
        <v>4531939</v>
      </c>
    </row>
    <row r="58" spans="1:8" ht="12.75">
      <c r="A58" s="17"/>
      <c r="B58" s="21" t="s">
        <v>140</v>
      </c>
      <c r="C58" s="9" t="s">
        <v>88</v>
      </c>
      <c r="D58" s="54">
        <v>1501594</v>
      </c>
      <c r="E58" s="57">
        <v>216645</v>
      </c>
      <c r="F58" s="56">
        <v>216645</v>
      </c>
      <c r="G58" s="55">
        <v>116813</v>
      </c>
      <c r="H58" s="53">
        <f t="shared" si="1"/>
        <v>550103</v>
      </c>
    </row>
    <row r="59" spans="1:8" ht="12.75">
      <c r="A59" s="17"/>
      <c r="B59" s="21">
        <v>80130</v>
      </c>
      <c r="C59" s="9" t="s">
        <v>84</v>
      </c>
      <c r="D59" s="54">
        <v>14709629</v>
      </c>
      <c r="E59" s="49">
        <v>2029352</v>
      </c>
      <c r="F59" s="56">
        <v>2029352</v>
      </c>
      <c r="G59" s="55">
        <v>1117057</v>
      </c>
      <c r="H59" s="53">
        <f t="shared" si="1"/>
        <v>5175761</v>
      </c>
    </row>
    <row r="60" spans="1:8" ht="12.75">
      <c r="A60" s="17"/>
      <c r="B60" s="21">
        <v>80134</v>
      </c>
      <c r="C60" s="9" t="s">
        <v>151</v>
      </c>
      <c r="D60" s="54">
        <v>290282</v>
      </c>
      <c r="E60" s="57">
        <v>44658</v>
      </c>
      <c r="F60" s="56">
        <v>44658</v>
      </c>
      <c r="G60" s="55">
        <v>22329</v>
      </c>
      <c r="H60" s="53">
        <f t="shared" si="1"/>
        <v>111645</v>
      </c>
    </row>
    <row r="61" spans="1:8" ht="51">
      <c r="A61" s="17"/>
      <c r="B61" s="21">
        <v>80140</v>
      </c>
      <c r="C61" s="9" t="s">
        <v>3</v>
      </c>
      <c r="D61" s="54">
        <v>1199682</v>
      </c>
      <c r="E61" s="57">
        <v>184566</v>
      </c>
      <c r="F61" s="56">
        <v>184566</v>
      </c>
      <c r="G61" s="55">
        <v>92283</v>
      </c>
      <c r="H61" s="53">
        <f t="shared" si="1"/>
        <v>461415</v>
      </c>
    </row>
    <row r="62" spans="1:8" ht="25.5" customHeight="1">
      <c r="A62" s="17"/>
      <c r="B62" s="21" t="s">
        <v>141</v>
      </c>
      <c r="C62" s="9" t="s">
        <v>142</v>
      </c>
      <c r="D62" s="54">
        <v>324519</v>
      </c>
      <c r="E62" s="55"/>
      <c r="F62" s="56"/>
      <c r="G62" s="55"/>
      <c r="H62" s="53">
        <f t="shared" si="1"/>
        <v>0</v>
      </c>
    </row>
    <row r="63" spans="1:8" ht="13.5" thickBot="1">
      <c r="A63" s="17"/>
      <c r="B63" s="22">
        <v>80195</v>
      </c>
      <c r="C63" s="8" t="s">
        <v>27</v>
      </c>
      <c r="D63" s="42">
        <v>616544</v>
      </c>
      <c r="E63" s="58"/>
      <c r="F63" s="59"/>
      <c r="G63" s="58"/>
      <c r="H63" s="53">
        <f t="shared" si="1"/>
        <v>0</v>
      </c>
    </row>
    <row r="64" spans="1:8" ht="13.5" thickBot="1">
      <c r="A64" s="12">
        <v>803</v>
      </c>
      <c r="B64" s="20"/>
      <c r="C64" s="5" t="s">
        <v>105</v>
      </c>
      <c r="D64" s="62">
        <f>SUM(D65:D66)</f>
        <v>32330</v>
      </c>
      <c r="E64" s="63">
        <f>SUM(E65:E66)</f>
        <v>0</v>
      </c>
      <c r="F64" s="63">
        <f>SUM(F65:F66)</f>
        <v>0</v>
      </c>
      <c r="G64" s="62">
        <f>SUM(G65:G66)</f>
        <v>16200</v>
      </c>
      <c r="H64" s="62">
        <f>SUM(H65:H66)</f>
        <v>16200</v>
      </c>
    </row>
    <row r="65" spans="1:8" ht="24.75" customHeight="1">
      <c r="A65" s="26"/>
      <c r="B65" s="71" t="s">
        <v>2</v>
      </c>
      <c r="C65" s="27" t="s">
        <v>104</v>
      </c>
      <c r="D65" s="64">
        <v>32330</v>
      </c>
      <c r="E65" s="51"/>
      <c r="F65" s="52"/>
      <c r="G65" s="51">
        <v>16200</v>
      </c>
      <c r="H65" s="87">
        <f>SUM(E65:G65)</f>
        <v>16200</v>
      </c>
    </row>
    <row r="66" spans="1:8" ht="13.5" thickBot="1">
      <c r="A66" s="17"/>
      <c r="B66" s="13" t="s">
        <v>159</v>
      </c>
      <c r="C66" s="6" t="s">
        <v>27</v>
      </c>
      <c r="D66" s="65"/>
      <c r="E66" s="58"/>
      <c r="F66" s="59">
        <v>0</v>
      </c>
      <c r="G66" s="58">
        <v>0</v>
      </c>
      <c r="H66" s="53">
        <f>SUM(E66:G66)</f>
        <v>0</v>
      </c>
    </row>
    <row r="67" spans="1:8" ht="13.5" thickBot="1">
      <c r="A67" s="12">
        <v>851</v>
      </c>
      <c r="B67" s="20"/>
      <c r="C67" s="5" t="s">
        <v>56</v>
      </c>
      <c r="D67" s="43">
        <f>SUM(D68:D70)</f>
        <v>1062571</v>
      </c>
      <c r="E67" s="44">
        <f>SUM(E68:E70)</f>
        <v>1340</v>
      </c>
      <c r="F67" s="44">
        <f>SUM(F68:F70)</f>
        <v>340</v>
      </c>
      <c r="G67" s="43">
        <f>SUM(G68:G70)</f>
        <v>10517</v>
      </c>
      <c r="H67" s="43">
        <f>SUM(H68:H70)</f>
        <v>12197</v>
      </c>
    </row>
    <row r="68" spans="1:8" ht="13.5" customHeight="1">
      <c r="A68" s="17"/>
      <c r="B68" s="19">
        <v>85154</v>
      </c>
      <c r="C68" s="7" t="s">
        <v>122</v>
      </c>
      <c r="D68" s="45">
        <v>946821</v>
      </c>
      <c r="E68" s="51">
        <v>1340</v>
      </c>
      <c r="F68" s="52"/>
      <c r="G68" s="51">
        <v>6245</v>
      </c>
      <c r="H68" s="53">
        <f>SUM(E68:G68)</f>
        <v>7585</v>
      </c>
    </row>
    <row r="69" spans="1:8" ht="52.5" customHeight="1">
      <c r="A69" s="17"/>
      <c r="B69" s="23">
        <v>85156</v>
      </c>
      <c r="C69" s="9" t="s">
        <v>5</v>
      </c>
      <c r="D69" s="66">
        <v>34000</v>
      </c>
      <c r="E69" s="55"/>
      <c r="F69" s="56">
        <v>340</v>
      </c>
      <c r="G69" s="55">
        <v>4272</v>
      </c>
      <c r="H69" s="53">
        <f>SUM(E69:G69)</f>
        <v>4612</v>
      </c>
    </row>
    <row r="70" spans="1:8" ht="13.5" thickBot="1">
      <c r="A70" s="17"/>
      <c r="B70" s="22">
        <v>85195</v>
      </c>
      <c r="C70" s="8" t="s">
        <v>27</v>
      </c>
      <c r="D70" s="42">
        <v>81750</v>
      </c>
      <c r="E70" s="58">
        <v>0</v>
      </c>
      <c r="F70" s="59"/>
      <c r="G70" s="58"/>
      <c r="H70" s="53">
        <f>SUM(E70:G70)</f>
        <v>0</v>
      </c>
    </row>
    <row r="71" spans="1:8" ht="13.5" thickBot="1">
      <c r="A71" s="12">
        <v>852</v>
      </c>
      <c r="B71" s="20"/>
      <c r="C71" s="5" t="s">
        <v>7</v>
      </c>
      <c r="D71" s="43">
        <f>SUM(D72:D86)</f>
        <v>36585397</v>
      </c>
      <c r="E71" s="44">
        <f>SUM(E72:E86)</f>
        <v>2221798</v>
      </c>
      <c r="F71" s="44">
        <f>SUM(F72:F86)</f>
        <v>2672507</v>
      </c>
      <c r="G71" s="43">
        <f>SUM(G72:G86)</f>
        <v>2989109</v>
      </c>
      <c r="H71" s="43">
        <f>SUM(H72:H86)</f>
        <v>7883414</v>
      </c>
    </row>
    <row r="72" spans="1:8" ht="25.5">
      <c r="A72" s="40"/>
      <c r="B72" s="34" t="s">
        <v>8</v>
      </c>
      <c r="C72" s="7" t="s">
        <v>57</v>
      </c>
      <c r="D72" s="45">
        <v>2084877</v>
      </c>
      <c r="E72" s="51">
        <v>87779</v>
      </c>
      <c r="F72" s="52">
        <v>188692</v>
      </c>
      <c r="G72" s="51">
        <v>165725</v>
      </c>
      <c r="H72" s="53">
        <f aca="true" t="shared" si="2" ref="H72:H86">SUM(E72:G72)</f>
        <v>442196</v>
      </c>
    </row>
    <row r="73" spans="1:8" ht="12.75">
      <c r="A73" s="17"/>
      <c r="B73" s="33" t="s">
        <v>9</v>
      </c>
      <c r="C73" s="9" t="s">
        <v>58</v>
      </c>
      <c r="D73" s="54">
        <v>2892990</v>
      </c>
      <c r="E73" s="51">
        <v>120131</v>
      </c>
      <c r="F73" s="52">
        <v>263567</v>
      </c>
      <c r="G73" s="51">
        <v>324351</v>
      </c>
      <c r="H73" s="53">
        <f t="shared" si="2"/>
        <v>708049</v>
      </c>
    </row>
    <row r="74" spans="1:8" ht="52.5" customHeight="1">
      <c r="A74" s="17"/>
      <c r="B74" s="33" t="s">
        <v>10</v>
      </c>
      <c r="C74" s="9" t="s">
        <v>21</v>
      </c>
      <c r="D74" s="54">
        <v>819030</v>
      </c>
      <c r="E74" s="51">
        <v>46715</v>
      </c>
      <c r="F74" s="52">
        <v>62176</v>
      </c>
      <c r="G74" s="51">
        <v>86195</v>
      </c>
      <c r="H74" s="53">
        <f t="shared" si="2"/>
        <v>195086</v>
      </c>
    </row>
    <row r="75" spans="1:8" ht="12.75">
      <c r="A75" s="17"/>
      <c r="B75" s="33" t="s">
        <v>11</v>
      </c>
      <c r="C75" s="9" t="s">
        <v>123</v>
      </c>
      <c r="D75" s="54">
        <v>843348</v>
      </c>
      <c r="E75" s="51">
        <v>69391</v>
      </c>
      <c r="F75" s="52">
        <v>75231</v>
      </c>
      <c r="G75" s="51">
        <v>73128</v>
      </c>
      <c r="H75" s="53">
        <f t="shared" si="2"/>
        <v>217750</v>
      </c>
    </row>
    <row r="76" spans="1:8" ht="53.25" customHeight="1">
      <c r="A76" s="17"/>
      <c r="B76" s="33" t="s">
        <v>145</v>
      </c>
      <c r="C76" s="9" t="s">
        <v>146</v>
      </c>
      <c r="D76" s="54">
        <v>16900000</v>
      </c>
      <c r="E76" s="51">
        <v>1083157</v>
      </c>
      <c r="F76" s="52">
        <v>1093952</v>
      </c>
      <c r="G76" s="51">
        <v>1091283</v>
      </c>
      <c r="H76" s="53">
        <f t="shared" si="2"/>
        <v>3268392</v>
      </c>
    </row>
    <row r="77" spans="1:8" ht="75.75" customHeight="1">
      <c r="A77" s="17"/>
      <c r="B77" s="35" t="s">
        <v>12</v>
      </c>
      <c r="C77" s="9" t="s">
        <v>0</v>
      </c>
      <c r="D77" s="66">
        <v>174000</v>
      </c>
      <c r="E77" s="51">
        <v>1864</v>
      </c>
      <c r="F77" s="52">
        <v>13977</v>
      </c>
      <c r="G77" s="51">
        <v>4597</v>
      </c>
      <c r="H77" s="53">
        <f t="shared" si="2"/>
        <v>20438</v>
      </c>
    </row>
    <row r="78" spans="1:8" ht="38.25" customHeight="1">
      <c r="A78" s="17"/>
      <c r="B78" s="35" t="s">
        <v>13</v>
      </c>
      <c r="C78" s="9" t="s">
        <v>79</v>
      </c>
      <c r="D78" s="66">
        <v>3198633</v>
      </c>
      <c r="E78" s="51">
        <v>139767</v>
      </c>
      <c r="F78" s="52">
        <v>230027</v>
      </c>
      <c r="G78" s="51">
        <v>249247</v>
      </c>
      <c r="H78" s="53">
        <f t="shared" si="2"/>
        <v>619041</v>
      </c>
    </row>
    <row r="79" spans="1:8" ht="12.75">
      <c r="A79" s="17"/>
      <c r="B79" s="22" t="s">
        <v>14</v>
      </c>
      <c r="C79" s="8" t="s">
        <v>124</v>
      </c>
      <c r="D79" s="42">
        <v>5308114</v>
      </c>
      <c r="E79" s="51">
        <v>421763</v>
      </c>
      <c r="F79" s="52">
        <v>416196</v>
      </c>
      <c r="G79" s="51">
        <v>422392</v>
      </c>
      <c r="H79" s="60">
        <f t="shared" si="2"/>
        <v>1260351</v>
      </c>
    </row>
    <row r="80" spans="1:8" ht="13.5" thickBot="1">
      <c r="A80" s="39"/>
      <c r="B80" s="28" t="s">
        <v>15</v>
      </c>
      <c r="C80" s="29" t="s">
        <v>61</v>
      </c>
      <c r="D80" s="61">
        <v>1908619</v>
      </c>
      <c r="E80" s="51">
        <v>105648</v>
      </c>
      <c r="F80" s="52">
        <v>123369</v>
      </c>
      <c r="G80" s="51">
        <v>251650</v>
      </c>
      <c r="H80" s="88">
        <f t="shared" si="2"/>
        <v>480667</v>
      </c>
    </row>
    <row r="81" spans="1:8" ht="25.5">
      <c r="A81" s="17"/>
      <c r="B81" s="120" t="s">
        <v>160</v>
      </c>
      <c r="C81" s="7" t="s">
        <v>161</v>
      </c>
      <c r="D81" s="45">
        <v>191728</v>
      </c>
      <c r="E81" s="51">
        <v>11130</v>
      </c>
      <c r="F81" s="52">
        <v>11327</v>
      </c>
      <c r="G81" s="51">
        <v>10916</v>
      </c>
      <c r="H81" s="53">
        <f t="shared" si="2"/>
        <v>33373</v>
      </c>
    </row>
    <row r="82" spans="1:8" ht="27" customHeight="1">
      <c r="A82" s="72"/>
      <c r="B82" s="33" t="s">
        <v>19</v>
      </c>
      <c r="C82" s="9" t="s">
        <v>62</v>
      </c>
      <c r="D82" s="54">
        <v>269348</v>
      </c>
      <c r="E82" s="51">
        <v>12071</v>
      </c>
      <c r="F82" s="52">
        <v>25775</v>
      </c>
      <c r="G82" s="51">
        <v>27086</v>
      </c>
      <c r="H82" s="53">
        <f t="shared" si="2"/>
        <v>64932</v>
      </c>
    </row>
    <row r="83" spans="1:8" ht="38.25" customHeight="1">
      <c r="A83" s="17"/>
      <c r="B83" s="33" t="s">
        <v>18</v>
      </c>
      <c r="C83" s="9" t="s">
        <v>152</v>
      </c>
      <c r="D83" s="54">
        <v>1156290</v>
      </c>
      <c r="E83" s="51">
        <v>72942</v>
      </c>
      <c r="F83" s="52">
        <v>78664</v>
      </c>
      <c r="G83" s="51">
        <v>154724</v>
      </c>
      <c r="H83" s="53">
        <f t="shared" si="2"/>
        <v>306330</v>
      </c>
    </row>
    <row r="84" spans="1:8" ht="12.75">
      <c r="A84" s="17"/>
      <c r="B84" s="33" t="s">
        <v>17</v>
      </c>
      <c r="C84" s="9" t="s">
        <v>74</v>
      </c>
      <c r="D84" s="54">
        <v>110000</v>
      </c>
      <c r="E84" s="51">
        <v>19300</v>
      </c>
      <c r="F84" s="52">
        <v>17300</v>
      </c>
      <c r="G84" s="51">
        <v>12800</v>
      </c>
      <c r="H84" s="53">
        <f t="shared" si="2"/>
        <v>49400</v>
      </c>
    </row>
    <row r="85" spans="1:8" ht="25.5">
      <c r="A85" s="17"/>
      <c r="B85" s="21" t="s">
        <v>169</v>
      </c>
      <c r="C85" s="9" t="s">
        <v>139</v>
      </c>
      <c r="D85" s="54"/>
      <c r="E85" s="51">
        <v>0</v>
      </c>
      <c r="F85" s="52"/>
      <c r="G85" s="51"/>
      <c r="H85" s="53">
        <f t="shared" si="2"/>
        <v>0</v>
      </c>
    </row>
    <row r="86" spans="1:8" ht="13.5" thickBot="1">
      <c r="A86" s="39"/>
      <c r="B86" s="36" t="s">
        <v>107</v>
      </c>
      <c r="C86" s="6" t="s">
        <v>27</v>
      </c>
      <c r="D86" s="46">
        <v>728420</v>
      </c>
      <c r="E86" s="51">
        <v>30140</v>
      </c>
      <c r="F86" s="52">
        <v>72254</v>
      </c>
      <c r="G86" s="51">
        <v>115015</v>
      </c>
      <c r="H86" s="53">
        <f t="shared" si="2"/>
        <v>217409</v>
      </c>
    </row>
    <row r="87" spans="1:8" ht="26.25" thickBot="1">
      <c r="A87" s="12">
        <v>853</v>
      </c>
      <c r="B87" s="20"/>
      <c r="C87" s="24" t="s">
        <v>16</v>
      </c>
      <c r="D87" s="43">
        <f>SUM(D88:D89)</f>
        <v>293168</v>
      </c>
      <c r="E87" s="43">
        <f>SUM(E88:E89)</f>
        <v>15024</v>
      </c>
      <c r="F87" s="43">
        <f>SUM(F88:F89)</f>
        <v>20073</v>
      </c>
      <c r="G87" s="43">
        <f>SUM(G88:G89)</f>
        <v>34556</v>
      </c>
      <c r="H87" s="43">
        <f>SUM(H88:H89)</f>
        <v>69653</v>
      </c>
    </row>
    <row r="88" spans="1:8" ht="26.25" thickBot="1">
      <c r="A88" s="17"/>
      <c r="B88" s="71" t="s">
        <v>125</v>
      </c>
      <c r="C88" s="27" t="s">
        <v>102</v>
      </c>
      <c r="D88" s="86">
        <v>269998</v>
      </c>
      <c r="E88" s="115">
        <v>15024</v>
      </c>
      <c r="F88" s="116">
        <v>20073</v>
      </c>
      <c r="G88" s="115">
        <v>34556</v>
      </c>
      <c r="H88" s="87">
        <f>SUM(E88:G88)</f>
        <v>69653</v>
      </c>
    </row>
    <row r="89" spans="1:8" ht="13.5" thickBot="1">
      <c r="A89" s="17"/>
      <c r="B89" s="13" t="s">
        <v>183</v>
      </c>
      <c r="C89" s="6" t="s">
        <v>27</v>
      </c>
      <c r="D89" s="46">
        <v>23170</v>
      </c>
      <c r="E89" s="152">
        <v>0</v>
      </c>
      <c r="F89" s="48"/>
      <c r="G89" s="47"/>
      <c r="H89" s="87">
        <f>SUM(E89:G89)</f>
        <v>0</v>
      </c>
    </row>
    <row r="90" spans="1:8" ht="26.25" thickBot="1">
      <c r="A90" s="12">
        <v>854</v>
      </c>
      <c r="B90" s="20"/>
      <c r="C90" s="5" t="s">
        <v>63</v>
      </c>
      <c r="D90" s="43">
        <f>SUM(D91:D96)</f>
        <v>5313161</v>
      </c>
      <c r="E90" s="44">
        <f>SUM(E91:E96)</f>
        <v>735978</v>
      </c>
      <c r="F90" s="44">
        <f>SUM(F91:F96)</f>
        <v>705818</v>
      </c>
      <c r="G90" s="43">
        <f>SUM(G91:G96)</f>
        <v>358415</v>
      </c>
      <c r="H90" s="43">
        <f>SUM(H91:H96)</f>
        <v>1800211</v>
      </c>
    </row>
    <row r="91" spans="1:8" ht="12.75">
      <c r="A91" s="17"/>
      <c r="B91" s="19">
        <v>85401</v>
      </c>
      <c r="C91" s="7" t="s">
        <v>126</v>
      </c>
      <c r="D91" s="45">
        <v>1296421</v>
      </c>
      <c r="E91" s="86">
        <v>199448</v>
      </c>
      <c r="F91" s="93">
        <v>199448</v>
      </c>
      <c r="G91" s="51">
        <v>99724</v>
      </c>
      <c r="H91" s="53">
        <f aca="true" t="shared" si="3" ref="H91:H96">SUM(E91:G91)</f>
        <v>498620</v>
      </c>
    </row>
    <row r="92" spans="1:8" ht="27.75" customHeight="1">
      <c r="A92" s="17"/>
      <c r="B92" s="21">
        <v>85406</v>
      </c>
      <c r="C92" s="25" t="s">
        <v>1</v>
      </c>
      <c r="D92" s="54">
        <v>741654</v>
      </c>
      <c r="E92" s="45">
        <v>114100</v>
      </c>
      <c r="F92" s="90">
        <v>114100</v>
      </c>
      <c r="G92" s="55">
        <v>57050</v>
      </c>
      <c r="H92" s="53">
        <f t="shared" si="3"/>
        <v>285250</v>
      </c>
    </row>
    <row r="93" spans="1:8" ht="12.75">
      <c r="A93" s="17"/>
      <c r="B93" s="21">
        <v>85410</v>
      </c>
      <c r="C93" s="9" t="s">
        <v>64</v>
      </c>
      <c r="D93" s="54">
        <v>2908835</v>
      </c>
      <c r="E93" s="53">
        <v>384462</v>
      </c>
      <c r="F93" s="138">
        <v>384462</v>
      </c>
      <c r="G93" s="55">
        <v>200852</v>
      </c>
      <c r="H93" s="53">
        <f t="shared" si="3"/>
        <v>969776</v>
      </c>
    </row>
    <row r="94" spans="1:8" ht="12.75">
      <c r="A94" s="17"/>
      <c r="B94" s="21" t="s">
        <v>20</v>
      </c>
      <c r="C94" s="9" t="s">
        <v>65</v>
      </c>
      <c r="D94" s="54">
        <v>321072</v>
      </c>
      <c r="E94" s="55">
        <v>37968</v>
      </c>
      <c r="F94" s="56">
        <v>7808</v>
      </c>
      <c r="G94" s="55">
        <v>789</v>
      </c>
      <c r="H94" s="53">
        <f t="shared" si="3"/>
        <v>46565</v>
      </c>
    </row>
    <row r="95" spans="1:8" ht="27.75" customHeight="1">
      <c r="A95" s="17"/>
      <c r="B95" s="21" t="s">
        <v>143</v>
      </c>
      <c r="C95" s="9" t="s">
        <v>144</v>
      </c>
      <c r="D95" s="54">
        <v>13333</v>
      </c>
      <c r="E95" s="55"/>
      <c r="F95" s="56"/>
      <c r="G95" s="55"/>
      <c r="H95" s="53">
        <f t="shared" si="3"/>
        <v>0</v>
      </c>
    </row>
    <row r="96" spans="1:8" ht="13.5" thickBot="1">
      <c r="A96" s="17"/>
      <c r="B96" s="22" t="s">
        <v>127</v>
      </c>
      <c r="C96" s="8" t="s">
        <v>129</v>
      </c>
      <c r="D96" s="42">
        <v>31846</v>
      </c>
      <c r="E96" s="58"/>
      <c r="F96" s="59"/>
      <c r="G96" s="58"/>
      <c r="H96" s="53">
        <f t="shared" si="3"/>
        <v>0</v>
      </c>
    </row>
    <row r="97" spans="1:8" ht="26.25" thickBot="1">
      <c r="A97" s="12">
        <v>900</v>
      </c>
      <c r="B97" s="20"/>
      <c r="C97" s="5" t="s">
        <v>66</v>
      </c>
      <c r="D97" s="43">
        <f>SUM(D98:D105)</f>
        <v>9119985</v>
      </c>
      <c r="E97" s="44">
        <f>SUM(E98:E105)</f>
        <v>61385</v>
      </c>
      <c r="F97" s="44">
        <f>SUM(F98:F105)</f>
        <v>320068</v>
      </c>
      <c r="G97" s="43">
        <f>SUM(G98:G105)</f>
        <v>1596519</v>
      </c>
      <c r="H97" s="43">
        <f>SUM(H98:H105)</f>
        <v>1977972</v>
      </c>
    </row>
    <row r="98" spans="1:8" ht="24.75" customHeight="1">
      <c r="A98" s="17"/>
      <c r="B98" s="19">
        <v>90001</v>
      </c>
      <c r="C98" s="7" t="s">
        <v>67</v>
      </c>
      <c r="D98" s="45">
        <v>4794605</v>
      </c>
      <c r="E98" s="51"/>
      <c r="F98" s="52">
        <v>0</v>
      </c>
      <c r="G98" s="51">
        <v>1347343</v>
      </c>
      <c r="H98" s="53">
        <f aca="true" t="shared" si="4" ref="H98:H105">SUM(E98:G98)</f>
        <v>1347343</v>
      </c>
    </row>
    <row r="99" spans="1:8" ht="12.75">
      <c r="A99" s="17"/>
      <c r="B99" s="21">
        <v>90002</v>
      </c>
      <c r="C99" s="9" t="s">
        <v>68</v>
      </c>
      <c r="D99" s="54">
        <v>372824</v>
      </c>
      <c r="E99" s="55">
        <v>28268</v>
      </c>
      <c r="F99" s="56">
        <v>28184</v>
      </c>
      <c r="G99" s="55">
        <v>36817</v>
      </c>
      <c r="H99" s="53">
        <f t="shared" si="4"/>
        <v>93269</v>
      </c>
    </row>
    <row r="100" spans="1:8" ht="12.75">
      <c r="A100" s="17"/>
      <c r="B100" s="21">
        <v>90003</v>
      </c>
      <c r="C100" s="9" t="s">
        <v>130</v>
      </c>
      <c r="D100" s="54">
        <v>629600</v>
      </c>
      <c r="E100" s="55">
        <v>0</v>
      </c>
      <c r="F100" s="56">
        <v>41597</v>
      </c>
      <c r="G100" s="55">
        <v>13720</v>
      </c>
      <c r="H100" s="53">
        <f t="shared" si="4"/>
        <v>55317</v>
      </c>
    </row>
    <row r="101" spans="1:8" ht="25.5" customHeight="1">
      <c r="A101" s="17"/>
      <c r="B101" s="21">
        <v>90004</v>
      </c>
      <c r="C101" s="9" t="s">
        <v>131</v>
      </c>
      <c r="D101" s="54">
        <v>662000</v>
      </c>
      <c r="E101" s="55">
        <v>0</v>
      </c>
      <c r="F101" s="56">
        <v>49064</v>
      </c>
      <c r="G101" s="55">
        <v>28570</v>
      </c>
      <c r="H101" s="53">
        <f t="shared" si="4"/>
        <v>77634</v>
      </c>
    </row>
    <row r="102" spans="1:8" ht="12.75">
      <c r="A102" s="17"/>
      <c r="B102" s="21">
        <v>90013</v>
      </c>
      <c r="C102" s="9" t="s">
        <v>147</v>
      </c>
      <c r="D102" s="54">
        <v>122000</v>
      </c>
      <c r="E102" s="55">
        <v>85</v>
      </c>
      <c r="F102" s="56">
        <v>10003</v>
      </c>
      <c r="G102" s="55">
        <v>10031</v>
      </c>
      <c r="H102" s="53">
        <f t="shared" si="4"/>
        <v>20119</v>
      </c>
    </row>
    <row r="103" spans="1:8" ht="13.5" customHeight="1">
      <c r="A103" s="17"/>
      <c r="B103" s="21">
        <v>90015</v>
      </c>
      <c r="C103" s="9" t="s">
        <v>132</v>
      </c>
      <c r="D103" s="54">
        <v>2100000</v>
      </c>
      <c r="E103" s="55">
        <v>1130</v>
      </c>
      <c r="F103" s="56">
        <v>177077</v>
      </c>
      <c r="G103" s="55">
        <v>151616</v>
      </c>
      <c r="H103" s="53">
        <f>SUM(E103:G103)</f>
        <v>329823</v>
      </c>
    </row>
    <row r="104" spans="1:8" ht="24.75" customHeight="1">
      <c r="A104" s="17"/>
      <c r="B104" s="21" t="s">
        <v>137</v>
      </c>
      <c r="C104" s="9" t="s">
        <v>139</v>
      </c>
      <c r="D104" s="67">
        <v>4720</v>
      </c>
      <c r="E104" s="55">
        <v>0</v>
      </c>
      <c r="F104" s="56"/>
      <c r="G104" s="55"/>
      <c r="H104" s="53">
        <f t="shared" si="4"/>
        <v>0</v>
      </c>
    </row>
    <row r="105" spans="1:8" ht="13.5" thickBot="1">
      <c r="A105" s="17"/>
      <c r="B105" s="22">
        <v>90095</v>
      </c>
      <c r="C105" s="8" t="s">
        <v>27</v>
      </c>
      <c r="D105" s="42">
        <v>434236</v>
      </c>
      <c r="E105" s="68">
        <v>31902</v>
      </c>
      <c r="F105" s="59">
        <v>14143</v>
      </c>
      <c r="G105" s="58">
        <v>8422</v>
      </c>
      <c r="H105" s="53">
        <f t="shared" si="4"/>
        <v>54467</v>
      </c>
    </row>
    <row r="106" spans="1:8" ht="26.25" thickBot="1">
      <c r="A106" s="12">
        <v>921</v>
      </c>
      <c r="B106" s="20"/>
      <c r="C106" s="5" t="s">
        <v>69</v>
      </c>
      <c r="D106" s="43">
        <f>SUM(D107:D113)</f>
        <v>4540264</v>
      </c>
      <c r="E106" s="44">
        <f>SUM(E107:E113)</f>
        <v>501600</v>
      </c>
      <c r="F106" s="44">
        <f>SUM(F107:F113)</f>
        <v>511849</v>
      </c>
      <c r="G106" s="43">
        <f>SUM(G107:G113)</f>
        <v>571240</v>
      </c>
      <c r="H106" s="43">
        <f>SUM(H107:H113)</f>
        <v>1584689</v>
      </c>
    </row>
    <row r="107" spans="1:8" ht="12.75">
      <c r="A107" s="17"/>
      <c r="B107" s="19">
        <v>92106</v>
      </c>
      <c r="C107" s="7" t="s">
        <v>81</v>
      </c>
      <c r="D107" s="45">
        <v>574042</v>
      </c>
      <c r="E107" s="51">
        <v>95600</v>
      </c>
      <c r="F107" s="51">
        <v>95600</v>
      </c>
      <c r="G107" s="51">
        <v>95700</v>
      </c>
      <c r="H107" s="53">
        <f aca="true" t="shared" si="5" ref="H107:H113">SUM(E107:G107)</f>
        <v>286900</v>
      </c>
    </row>
    <row r="108" spans="1:8" ht="25.5" customHeight="1">
      <c r="A108" s="72"/>
      <c r="B108" s="21">
        <v>92108</v>
      </c>
      <c r="C108" s="9" t="s">
        <v>70</v>
      </c>
      <c r="D108" s="54">
        <v>778000</v>
      </c>
      <c r="E108" s="51">
        <v>85500</v>
      </c>
      <c r="F108" s="51">
        <v>85500</v>
      </c>
      <c r="G108" s="51">
        <v>146660</v>
      </c>
      <c r="H108" s="53">
        <f t="shared" si="5"/>
        <v>317660</v>
      </c>
    </row>
    <row r="109" spans="1:8" ht="27" customHeight="1">
      <c r="A109" s="17"/>
      <c r="B109" s="21">
        <v>92109</v>
      </c>
      <c r="C109" s="9" t="s">
        <v>133</v>
      </c>
      <c r="D109" s="54">
        <v>856000</v>
      </c>
      <c r="E109" s="51">
        <v>71300</v>
      </c>
      <c r="F109" s="51">
        <v>71300</v>
      </c>
      <c r="G109" s="51">
        <v>71300</v>
      </c>
      <c r="H109" s="53">
        <f t="shared" si="5"/>
        <v>213900</v>
      </c>
    </row>
    <row r="110" spans="1:8" ht="12.75">
      <c r="A110" s="17"/>
      <c r="B110" s="21">
        <v>92116</v>
      </c>
      <c r="C110" s="9" t="s">
        <v>71</v>
      </c>
      <c r="D110" s="54">
        <v>815880</v>
      </c>
      <c r="E110" s="51">
        <v>135900</v>
      </c>
      <c r="F110" s="51">
        <v>135900</v>
      </c>
      <c r="G110" s="51">
        <v>136000</v>
      </c>
      <c r="H110" s="53">
        <f t="shared" si="5"/>
        <v>407800</v>
      </c>
    </row>
    <row r="111" spans="1:8" ht="12.75">
      <c r="A111" s="17"/>
      <c r="B111" s="21">
        <v>92118</v>
      </c>
      <c r="C111" s="9" t="s">
        <v>72</v>
      </c>
      <c r="D111" s="54">
        <v>879792</v>
      </c>
      <c r="E111" s="51">
        <v>113300</v>
      </c>
      <c r="F111" s="51">
        <v>113300</v>
      </c>
      <c r="G111" s="51">
        <v>113300</v>
      </c>
      <c r="H111" s="53">
        <f t="shared" si="5"/>
        <v>339900</v>
      </c>
    </row>
    <row r="112" spans="1:8" ht="25.5">
      <c r="A112" s="17"/>
      <c r="B112" s="21">
        <v>92120</v>
      </c>
      <c r="C112" s="9" t="s">
        <v>128</v>
      </c>
      <c r="D112" s="54">
        <v>550000</v>
      </c>
      <c r="E112" s="51">
        <v>0</v>
      </c>
      <c r="F112" s="51">
        <v>4880</v>
      </c>
      <c r="G112" s="51">
        <v>4880</v>
      </c>
      <c r="H112" s="53">
        <f t="shared" si="5"/>
        <v>9760</v>
      </c>
    </row>
    <row r="113" spans="1:8" ht="13.5" thickBot="1">
      <c r="A113" s="72"/>
      <c r="B113" s="22">
        <v>92195</v>
      </c>
      <c r="C113" s="8" t="s">
        <v>27</v>
      </c>
      <c r="D113" s="42">
        <v>86550</v>
      </c>
      <c r="E113" s="51">
        <v>0</v>
      </c>
      <c r="F113" s="51">
        <v>5369</v>
      </c>
      <c r="G113" s="51">
        <v>3400</v>
      </c>
      <c r="H113" s="53">
        <f t="shared" si="5"/>
        <v>8769</v>
      </c>
    </row>
    <row r="114" spans="1:8" ht="13.5" thickBot="1">
      <c r="A114" s="12">
        <v>926</v>
      </c>
      <c r="B114" s="20"/>
      <c r="C114" s="5" t="s">
        <v>93</v>
      </c>
      <c r="D114" s="43">
        <f>SUM(D115:D116)</f>
        <v>6651842</v>
      </c>
      <c r="E114" s="44">
        <f>SUM(E115:E116)</f>
        <v>727</v>
      </c>
      <c r="F114" s="44">
        <f>SUM(F115:F116)</f>
        <v>0</v>
      </c>
      <c r="G114" s="43">
        <f>SUM(G115:G116)</f>
        <v>41586</v>
      </c>
      <c r="H114" s="43">
        <f>SUM(H115:H116)</f>
        <v>42313</v>
      </c>
    </row>
    <row r="115" spans="1:8" ht="25.5">
      <c r="A115" s="17"/>
      <c r="B115" s="19">
        <v>92605</v>
      </c>
      <c r="C115" s="7" t="s">
        <v>22</v>
      </c>
      <c r="D115" s="45">
        <v>350000</v>
      </c>
      <c r="E115" s="51">
        <v>0</v>
      </c>
      <c r="F115" s="52"/>
      <c r="G115" s="51"/>
      <c r="H115" s="53">
        <f>SUM(E115:G115)</f>
        <v>0</v>
      </c>
    </row>
    <row r="116" spans="1:8" ht="13.5" thickBot="1">
      <c r="A116" s="17"/>
      <c r="B116" s="22">
        <v>92695</v>
      </c>
      <c r="C116" s="8" t="s">
        <v>27</v>
      </c>
      <c r="D116" s="42">
        <v>6301842</v>
      </c>
      <c r="E116" s="58">
        <v>727</v>
      </c>
      <c r="F116" s="59"/>
      <c r="G116" s="58">
        <v>41586</v>
      </c>
      <c r="H116" s="53">
        <f>SUM(E116:G116)</f>
        <v>42313</v>
      </c>
    </row>
    <row r="117" spans="1:8" ht="16.5" thickBot="1">
      <c r="A117" s="73"/>
      <c r="B117" s="3"/>
      <c r="C117" s="1" t="s">
        <v>134</v>
      </c>
      <c r="D117" s="69">
        <f>SUM(D114+D106+D97+D90+D87+D67+D64+D71+D50+D48+D46+D41+D38+D30+D24+D20+D18+D13+D11+D8)</f>
        <v>182176302</v>
      </c>
      <c r="E117" s="70">
        <f>SUM(E114+E106+E97+E90+E87+E67+E64+E71+E50+E46+E48+E41+E38+E30+E24+E20+E18+E13+E11+E8)</f>
        <v>14577070</v>
      </c>
      <c r="F117" s="70">
        <f>SUM(F114+F106+F97+F90+F87+F67+F64+F71+F50+F46+F48+F41+F38+F30+F24+F20+F18+F13+F11+F8)</f>
        <v>15725891</v>
      </c>
      <c r="G117" s="69">
        <f>SUM(G114+G106+G97+G90+G87+G67+G64+G71+G50+G46+G48+G41+G38+G30+G24+G20+G18+G13+G11+G8)</f>
        <v>13690259</v>
      </c>
      <c r="H117" s="69">
        <f>SUM(E117:G117)</f>
        <v>43993220</v>
      </c>
    </row>
    <row r="120" spans="4:8" ht="15.75">
      <c r="D120" s="10"/>
      <c r="F120" s="199" t="s">
        <v>170</v>
      </c>
      <c r="G120" s="200"/>
      <c r="H120" s="200"/>
    </row>
    <row r="121" spans="4:8" ht="11.25" customHeight="1">
      <c r="D121" s="11"/>
      <c r="F121" s="156"/>
      <c r="G121" s="155"/>
      <c r="H121" s="155"/>
    </row>
    <row r="122" spans="4:8" ht="12.75" customHeight="1">
      <c r="D122" s="11"/>
      <c r="F122" s="199" t="s">
        <v>171</v>
      </c>
      <c r="G122" s="200"/>
      <c r="H122" s="200"/>
    </row>
    <row r="123" ht="12.75">
      <c r="F123" t="s">
        <v>185</v>
      </c>
    </row>
    <row r="124" ht="12.75">
      <c r="F124" t="s">
        <v>185</v>
      </c>
    </row>
    <row r="125" spans="4:6" ht="12.75">
      <c r="D125" s="38"/>
      <c r="F125" t="s">
        <v>185</v>
      </c>
    </row>
    <row r="127" ht="12.75">
      <c r="F127" s="176"/>
    </row>
  </sheetData>
  <mergeCells count="10">
    <mergeCell ref="F1:G1"/>
    <mergeCell ref="A3:H3"/>
    <mergeCell ref="A5:A6"/>
    <mergeCell ref="B5:B6"/>
    <mergeCell ref="C5:C6"/>
    <mergeCell ref="D5:D6"/>
    <mergeCell ref="F120:H120"/>
    <mergeCell ref="F122:H122"/>
    <mergeCell ref="E5:G5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2007-04-26T07:06:51Z</cp:lastPrinted>
  <dcterms:created xsi:type="dcterms:W3CDTF">2005-09-08T11:20:11Z</dcterms:created>
  <dcterms:modified xsi:type="dcterms:W3CDTF">2007-04-26T07:08:51Z</dcterms:modified>
  <cp:category/>
  <cp:version/>
  <cp:contentType/>
  <cp:contentStatus/>
</cp:coreProperties>
</file>