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<sst xmlns="http://schemas.openxmlformats.org/spreadsheetml/2006/main" count="139" uniqueCount="129">
  <si>
    <t>Lp.</t>
  </si>
  <si>
    <t>Nazwa zadania i jego lokalizacja</t>
  </si>
  <si>
    <t>Paragraf</t>
  </si>
  <si>
    <t>Uwagi</t>
  </si>
  <si>
    <t>DZIAŁ 801</t>
  </si>
  <si>
    <t>Rozdział 80101</t>
  </si>
  <si>
    <t>Szkoła Podstawowa nr 10 i PG 2</t>
  </si>
  <si>
    <t>Rozdział 80102</t>
  </si>
  <si>
    <t>Zespół Szkół Specjalnych</t>
  </si>
  <si>
    <t>wymina stolarki okiennej, remont łazienek, zakup zmywarki</t>
  </si>
  <si>
    <t>Rozdział 80110</t>
  </si>
  <si>
    <t>malowanie korytarzy i sal lekcyjnych</t>
  </si>
  <si>
    <t>Rozdział 80120</t>
  </si>
  <si>
    <t>Zesół Szkół Ogólnokształcących</t>
  </si>
  <si>
    <t>remont dachu</t>
  </si>
  <si>
    <t>II LO</t>
  </si>
  <si>
    <t>III LO</t>
  </si>
  <si>
    <t>Zespół Szkół Mechanicznuch i Ogólnokształcących nr 5</t>
  </si>
  <si>
    <t>Zespól Szkół Ekonomicznych i Ogólnokształcących nr 6</t>
  </si>
  <si>
    <t>Zespół Szkół Weterynaryjnych i Ogólnokształcących nr 7</t>
  </si>
  <si>
    <t>Zespół Szkół Drzewnych</t>
  </si>
  <si>
    <t>Zespół Szkół Technicznych i Ogólnokształcących nr 4</t>
  </si>
  <si>
    <t>Rozdział 80140</t>
  </si>
  <si>
    <t>Centrum Kształcenia Praktycznego i Ustawicznego</t>
  </si>
  <si>
    <t>DZIAŁ 854</t>
  </si>
  <si>
    <t>Rozdział 85410</t>
  </si>
  <si>
    <t>Bursa Szkolna nr 2</t>
  </si>
  <si>
    <t>OGÓŁEM</t>
  </si>
  <si>
    <t>Rozdział 80104</t>
  </si>
  <si>
    <t>prace remontowo - modernizacyjne</t>
  </si>
  <si>
    <t>Rozdział 80130</t>
  </si>
  <si>
    <t>remont łazienki</t>
  </si>
  <si>
    <t>remont ogrodzenia</t>
  </si>
  <si>
    <t>wymiana posadzek na korytarzu</t>
  </si>
  <si>
    <t>dostosowanie łazienki żeńskiej do potrzeb osób niepełnosprawnych</t>
  </si>
  <si>
    <t>remont dachu, wymiana okien w auli</t>
  </si>
  <si>
    <t>remont tarasu</t>
  </si>
  <si>
    <t>opaska przy budynku E</t>
  </si>
  <si>
    <t>remont wejścia i placu na zewnątrz</t>
  </si>
  <si>
    <t>remont i wymiana oświetlenia</t>
  </si>
  <si>
    <t>wymiana instalacji elektrycznej, malowanie, remont posadzki</t>
  </si>
  <si>
    <t>remont elewacji</t>
  </si>
  <si>
    <t>Bursa Szkolna nr 1</t>
  </si>
  <si>
    <t>remont 3 łazienek</t>
  </si>
  <si>
    <t>Bursa Szkolna nr 3</t>
  </si>
  <si>
    <t xml:space="preserve">przygotowanie dokumentacji </t>
  </si>
  <si>
    <t>remont dachu segmentu B i D, dostosowanie ciągów komunikacyjnych, sanitarnych w seg. E, sala gimnastyczna</t>
  </si>
  <si>
    <t>pokrycie dachu, wymiana eternitu</t>
  </si>
  <si>
    <t>ekspertyza budowlana całości budynku</t>
  </si>
  <si>
    <t>Załącznik nr 10a</t>
  </si>
  <si>
    <t xml:space="preserve">do Zarządzenia Nr 196/06 </t>
  </si>
  <si>
    <t>Prezydenta Miasta Łomży</t>
  </si>
  <si>
    <t>z dnia 06.11.2006r.</t>
  </si>
  <si>
    <t>Plan rzeczowo - finansowy inwestycji oświatowych na 2007r.</t>
  </si>
  <si>
    <t>Przewidywane wydatki w 2006r.</t>
  </si>
  <si>
    <t>Plan na 2007 r.</t>
  </si>
  <si>
    <t>remont i budowa ogrodzenia, wymiana posadzek w 5 - ciu salach lekcyjnych, osuszanie, odgrzybianie i izolacja  ścian w piwnicach, wymiana stolarki okiennej</t>
  </si>
  <si>
    <t>remont posadzki na korytażu</t>
  </si>
  <si>
    <t>modernizacja instalacji elektrycznej w kuchni</t>
  </si>
  <si>
    <t>wymiana dzrzwi do klas integracyjnych i biblioteki</t>
  </si>
  <si>
    <t>monitoring</t>
  </si>
  <si>
    <t xml:space="preserve">wymiana parkietu </t>
  </si>
  <si>
    <t>modernizacja placu przed SP Nr 9</t>
  </si>
  <si>
    <t>Przedszkole Publiczne Nr 1</t>
  </si>
  <si>
    <t>Przedszkole Publiczne Nr 2</t>
  </si>
  <si>
    <t>remont dachu, schodów wejściowych i wymiana 2 okien</t>
  </si>
  <si>
    <t>Przedszkole Publiczne Nr 4</t>
  </si>
  <si>
    <t>remont łazienki z wyposażeniem</t>
  </si>
  <si>
    <t>wymiana wykładziny na antypoślizgową</t>
  </si>
  <si>
    <t>malowanie stolarki okiennej</t>
  </si>
  <si>
    <t>remont dachu i wymiana okien, malowanie elewacji</t>
  </si>
  <si>
    <t>remont holu na Ip, wymiana okien</t>
  </si>
  <si>
    <t>zakup kuchni elektrycznej</t>
  </si>
  <si>
    <t>wymiana stolarki okiennej, remont łazienki</t>
  </si>
  <si>
    <t>Przedszkole Publiczne Nr 5</t>
  </si>
  <si>
    <t>Przedszkole Publiczne Nr 8</t>
  </si>
  <si>
    <t>Przedszkole Publiczne Nr 9</t>
  </si>
  <si>
    <t>Przedszkole Publiczne Nr 10</t>
  </si>
  <si>
    <t>Przedszkole Publiczne Nr 14</t>
  </si>
  <si>
    <t>Przedszkole Publiczne Nr 15</t>
  </si>
  <si>
    <t>Gimnazjum Publiczne Nr 1</t>
  </si>
  <si>
    <t>malowanie sal, cyklinowanie parkietu,</t>
  </si>
  <si>
    <t>likwidacja barier, przystosowanie łazienek dla potrzeb niepełnosprawnych</t>
  </si>
  <si>
    <t>remont łazienki i wymiana drzewi wewnętrznych przy wejściu głównym</t>
  </si>
  <si>
    <t>Publiczne Gimnazjum Nr 3</t>
  </si>
  <si>
    <t>Gimnazjum Publiczne Nr 8</t>
  </si>
  <si>
    <t>wymiana posadzki na holu na antypoślizgową</t>
  </si>
  <si>
    <t>remont łazienek i klatki schodowej</t>
  </si>
  <si>
    <t>remont stolarki okiennej w auli</t>
  </si>
  <si>
    <t>okumentacja techniczna wraz z ekspertyzą na mur oporowy oraz ekspertyza dotycząca stanu technicznego Sali gimnastycznej</t>
  </si>
  <si>
    <t>obudowanie pochylni dla niepełnosprawnych przy budynku E oraz obłożenie wyłazu awaryjnego płytkami przy bloku D</t>
  </si>
  <si>
    <t>modernizacja boiska i remont Sali gimnastycznej</t>
  </si>
  <si>
    <t>monitoring szkoły</t>
  </si>
  <si>
    <t>zamontowanie automatycznej bramy i systemu monitoringu</t>
  </si>
  <si>
    <t>dokumentacja techniczna, wymiana instalacji elektrycznej, malowanie, remont pomieszczen socjalnych kuchni, remont pomieszczeń węzła cieplnego</t>
  </si>
  <si>
    <t>dokumentacja techniczna na osuszanie i odgrzybianie budynku</t>
  </si>
  <si>
    <t>osuszanie i izolacja ścian</t>
  </si>
  <si>
    <t>remont boiska i wycinka drzew</t>
  </si>
  <si>
    <t>termomodernizacja: dokumentacja boiska, pozyskanie terenu przylegającego do boiska</t>
  </si>
  <si>
    <t>odgrzybianie i malowanie ścian, posadzki, instalacje elektryczne i wodno-kanalizacyjne w sztani</t>
  </si>
  <si>
    <t>Szkoła Podstawowa Nr 2</t>
  </si>
  <si>
    <t>Szkoła Podstawowa Nr 4</t>
  </si>
  <si>
    <t>Szkoła Podstawowa Nr 5</t>
  </si>
  <si>
    <t>Szkoła Podstawowa Nr 7</t>
  </si>
  <si>
    <t>Szkoła Podstawowa Nr 9 i PG 8</t>
  </si>
  <si>
    <t>remont sali gimnastycznej, dokumentacja boiska i wykonanie</t>
  </si>
  <si>
    <t>przebudowa kuchni i pomieszczeń magazynowych, przebudowa szatni</t>
  </si>
  <si>
    <t xml:space="preserve">izolacja ścian, fundamentów i parkingi z ukształtowaniem terenu </t>
  </si>
  <si>
    <t>remont łazienek II piętro, okna</t>
  </si>
  <si>
    <t>remont mury oporowego, remont Sali gimnastycznej</t>
  </si>
  <si>
    <t>wymiana instacji c.o.</t>
  </si>
  <si>
    <t>dokumentacja do remontu budynku</t>
  </si>
  <si>
    <t>remont starego budynku</t>
  </si>
  <si>
    <t>przystosowanie wolnostojącego budynku pod Poradnię Psychologiczno-Pedagogiczną</t>
  </si>
  <si>
    <t>adaptacja pomieszczeń po poradni</t>
  </si>
  <si>
    <t>podłoga na parterze, okna, remont ewjścia głównego</t>
  </si>
  <si>
    <t>wymiana instalacji elektrycznej i malowanie pomieszczeń</t>
  </si>
  <si>
    <t>budowa przyłacza gazowego i kotłowni gazowej</t>
  </si>
  <si>
    <t>ocieplenie budynku, likwidacja tarasu i remont drugiego trasu</t>
  </si>
  <si>
    <t>rozbiórka tarasu, schody wejściowe i rampa przy zapleczu, kostka przed budynkiem</t>
  </si>
  <si>
    <t>remont centralnego ogrzewania, zatoka przed przedszkolem</t>
  </si>
  <si>
    <t xml:space="preserve">wymiana stolarki okiennej, </t>
  </si>
  <si>
    <t>wymiana stolarki, instalacja elektryczna- projekt i wykonanie</t>
  </si>
  <si>
    <t>zmiana przeznaczenia 3 pomieszczeń - adaptacja</t>
  </si>
  <si>
    <t>wymiana okien i elewacja segment B i łącznik</t>
  </si>
  <si>
    <t>okna i dach</t>
  </si>
  <si>
    <t>Gimnazjum Publiczne Nr 2</t>
  </si>
  <si>
    <t>izolacja ścian i fundamentów</t>
  </si>
  <si>
    <t>wykonanie dróg dojazdowych i parkingu - projekt techniczny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</si>
</sst>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2"/>
    </font>
    <font>
      <sz val="10"/>
      <color indexed="53"/>
      <name val="Times New Roman"/>
      <family val="1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4" borderId="14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right" vertical="center"/>
    </xf>
    <xf numFmtId="3" fontId="2" fillId="4" borderId="29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right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vertical="center"/>
    </xf>
    <xf numFmtId="3" fontId="2" fillId="4" borderId="34" xfId="0" applyNumberFormat="1" applyFont="1" applyFill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>
      <selection activeCell="A137" sqref="A137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8.875" style="0" customWidth="1"/>
    <col min="4" max="4" width="17.125" style="0" customWidth="1"/>
    <col min="5" max="5" width="11.625" style="0" customWidth="1"/>
    <col min="6" max="6" width="12.625" style="0" customWidth="1"/>
  </cols>
  <sheetData>
    <row r="1" spans="3:5" ht="12.75">
      <c r="C1" s="42"/>
      <c r="E1" t="s">
        <v>49</v>
      </c>
    </row>
    <row r="2" spans="3:5" ht="12.75">
      <c r="C2" s="42"/>
      <c r="E2" t="s">
        <v>50</v>
      </c>
    </row>
    <row r="3" spans="3:5" ht="12.75">
      <c r="C3" s="42"/>
      <c r="E3" t="s">
        <v>51</v>
      </c>
    </row>
    <row r="4" spans="3:5" ht="12.75">
      <c r="C4" s="42"/>
      <c r="E4" t="s">
        <v>52</v>
      </c>
    </row>
    <row r="6" spans="1:6" ht="18.75">
      <c r="A6" s="115" t="s">
        <v>53</v>
      </c>
      <c r="B6" s="115"/>
      <c r="C6" s="115"/>
      <c r="D6" s="115"/>
      <c r="E6" s="115"/>
      <c r="F6" s="115"/>
    </row>
    <row r="7" ht="13.5" thickBot="1"/>
    <row r="8" spans="1:6" ht="57.75" customHeight="1" thickBot="1">
      <c r="A8" s="69" t="s">
        <v>0</v>
      </c>
      <c r="B8" s="46" t="s">
        <v>1</v>
      </c>
      <c r="C8" s="47" t="s">
        <v>2</v>
      </c>
      <c r="D8" s="47" t="s">
        <v>54</v>
      </c>
      <c r="E8" s="47" t="s">
        <v>55</v>
      </c>
      <c r="F8" s="48" t="s">
        <v>3</v>
      </c>
    </row>
    <row r="9" spans="1:6" ht="13.5" thickBot="1">
      <c r="A9" s="71">
        <v>1</v>
      </c>
      <c r="B9" s="43">
        <v>2</v>
      </c>
      <c r="C9" s="14">
        <v>3</v>
      </c>
      <c r="D9" s="14">
        <v>4</v>
      </c>
      <c r="E9" s="14">
        <v>6</v>
      </c>
      <c r="F9" s="41">
        <v>8</v>
      </c>
    </row>
    <row r="10" spans="1:6" ht="29.25" customHeight="1" thickBot="1">
      <c r="A10" s="8"/>
      <c r="B10" s="12" t="s">
        <v>4</v>
      </c>
      <c r="C10" s="15"/>
      <c r="D10" s="32">
        <f>SUM(D11+D38+D42+D76+D95+D124+D104)</f>
        <v>2000560</v>
      </c>
      <c r="E10" s="32">
        <f>SUM(E11+E38+E42+E76+E95+E124+E104)</f>
        <v>1765000</v>
      </c>
      <c r="F10" s="33"/>
    </row>
    <row r="11" spans="1:6" ht="21" customHeight="1" thickBot="1">
      <c r="A11" s="9"/>
      <c r="B11" s="13" t="s">
        <v>5</v>
      </c>
      <c r="C11" s="16"/>
      <c r="D11" s="36">
        <f>SUM(D12+D17+D21+D26+D30+D34)</f>
        <v>633686</v>
      </c>
      <c r="E11" s="36">
        <f>SUM(E12+E17+E21+E26+E30+E34)</f>
        <v>465000</v>
      </c>
      <c r="F11" s="44"/>
    </row>
    <row r="12" spans="1:6" ht="14.25" thickBot="1">
      <c r="A12" s="80"/>
      <c r="B12" s="49" t="s">
        <v>100</v>
      </c>
      <c r="C12" s="17"/>
      <c r="D12" s="37">
        <f>SUM(D13:D14)</f>
        <v>78818</v>
      </c>
      <c r="E12" s="37">
        <f>SUM(E13:E16)</f>
        <v>65000</v>
      </c>
      <c r="F12" s="45"/>
    </row>
    <row r="13" spans="1:6" ht="79.5" customHeight="1" thickBot="1">
      <c r="A13" s="10">
        <v>1</v>
      </c>
      <c r="B13" s="79" t="s">
        <v>56</v>
      </c>
      <c r="C13" s="76">
        <v>6210</v>
      </c>
      <c r="D13" s="77">
        <v>56248</v>
      </c>
      <c r="E13" s="77">
        <v>0</v>
      </c>
      <c r="F13" s="78"/>
    </row>
    <row r="14" spans="1:6" ht="24" customHeight="1" thickBot="1">
      <c r="A14" s="10">
        <v>2</v>
      </c>
      <c r="B14" s="82" t="s">
        <v>95</v>
      </c>
      <c r="C14" s="76">
        <v>6210</v>
      </c>
      <c r="D14" s="77">
        <v>22570</v>
      </c>
      <c r="E14" s="77">
        <v>0</v>
      </c>
      <c r="F14" s="78"/>
    </row>
    <row r="15" spans="1:6" ht="24" customHeight="1" thickBot="1">
      <c r="A15" s="10"/>
      <c r="B15" s="82" t="s">
        <v>96</v>
      </c>
      <c r="C15" s="76">
        <v>6210</v>
      </c>
      <c r="D15" s="77">
        <v>0</v>
      </c>
      <c r="E15" s="77">
        <v>50000</v>
      </c>
      <c r="F15" s="78"/>
    </row>
    <row r="16" spans="1:6" ht="24" customHeight="1" thickBot="1">
      <c r="A16" s="10"/>
      <c r="B16" s="82" t="s">
        <v>60</v>
      </c>
      <c r="C16" s="76">
        <v>6210</v>
      </c>
      <c r="D16" s="77">
        <v>0</v>
      </c>
      <c r="E16" s="77">
        <v>15000</v>
      </c>
      <c r="F16" s="78"/>
    </row>
    <row r="17" spans="1:6" ht="14.25" thickBot="1">
      <c r="A17" s="80"/>
      <c r="B17" s="72" t="s">
        <v>101</v>
      </c>
      <c r="C17" s="73"/>
      <c r="D17" s="74">
        <f>SUM(D18:D19)</f>
        <v>65114</v>
      </c>
      <c r="E17" s="74">
        <f>SUM(E18:E20)</f>
        <v>70000</v>
      </c>
      <c r="F17" s="75">
        <f>SUM(F18:F19)</f>
        <v>0</v>
      </c>
    </row>
    <row r="18" spans="1:6" ht="29.25" customHeight="1">
      <c r="A18" s="81">
        <v>2</v>
      </c>
      <c r="B18" s="65" t="s">
        <v>57</v>
      </c>
      <c r="C18" s="50">
        <v>6210</v>
      </c>
      <c r="D18" s="51">
        <v>40114</v>
      </c>
      <c r="E18" s="51">
        <v>0</v>
      </c>
      <c r="F18" s="52"/>
    </row>
    <row r="19" spans="1:6" ht="28.5" customHeight="1">
      <c r="A19" s="11"/>
      <c r="B19" s="4" t="s">
        <v>58</v>
      </c>
      <c r="C19" s="18">
        <v>6210</v>
      </c>
      <c r="D19" s="24">
        <v>25000</v>
      </c>
      <c r="E19" s="24">
        <v>0</v>
      </c>
      <c r="F19" s="25"/>
    </row>
    <row r="20" spans="1:6" ht="28.5" customHeight="1">
      <c r="A20" s="91"/>
      <c r="B20" s="89" t="s">
        <v>97</v>
      </c>
      <c r="C20" s="53">
        <v>6210</v>
      </c>
      <c r="D20" s="54">
        <v>0</v>
      </c>
      <c r="E20" s="54">
        <v>70000</v>
      </c>
      <c r="F20" s="55"/>
    </row>
    <row r="21" spans="1:6" ht="14.25" thickBot="1">
      <c r="A21" s="90"/>
      <c r="B21" s="72" t="s">
        <v>102</v>
      </c>
      <c r="C21" s="73"/>
      <c r="D21" s="74">
        <f>SUM(D22:D25)</f>
        <v>149999</v>
      </c>
      <c r="E21" s="74">
        <f>SUM(E22:E25)</f>
        <v>65000</v>
      </c>
      <c r="F21" s="75">
        <f>SUM(F22:F25)</f>
        <v>0</v>
      </c>
    </row>
    <row r="22" spans="1:6" ht="39" customHeight="1">
      <c r="A22" s="11">
        <v>3</v>
      </c>
      <c r="B22" s="4" t="s">
        <v>59</v>
      </c>
      <c r="C22" s="18">
        <v>6210</v>
      </c>
      <c r="D22" s="24">
        <v>97365</v>
      </c>
      <c r="E22" s="24">
        <v>0</v>
      </c>
      <c r="F22" s="25"/>
    </row>
    <row r="23" spans="1:6" ht="16.5" customHeight="1">
      <c r="A23" s="11"/>
      <c r="B23" s="66" t="s">
        <v>60</v>
      </c>
      <c r="C23" s="53">
        <v>6210</v>
      </c>
      <c r="D23" s="54">
        <v>32634</v>
      </c>
      <c r="E23" s="54">
        <v>15000</v>
      </c>
      <c r="F23" s="55"/>
    </row>
    <row r="24" spans="1:6" ht="15.75" customHeight="1">
      <c r="A24" s="11"/>
      <c r="B24" s="66" t="s">
        <v>32</v>
      </c>
      <c r="C24" s="53">
        <v>6210</v>
      </c>
      <c r="D24" s="54">
        <v>20000</v>
      </c>
      <c r="E24" s="54">
        <v>0</v>
      </c>
      <c r="F24" s="55"/>
    </row>
    <row r="25" spans="1:6" ht="36.75" customHeight="1" thickBot="1">
      <c r="A25" s="10"/>
      <c r="B25" s="4" t="s">
        <v>98</v>
      </c>
      <c r="C25" s="18">
        <v>6210</v>
      </c>
      <c r="D25" s="24">
        <v>0</v>
      </c>
      <c r="E25" s="24">
        <v>50000</v>
      </c>
      <c r="F25" s="25"/>
    </row>
    <row r="26" spans="1:6" ht="14.25" thickBot="1">
      <c r="A26" s="80"/>
      <c r="B26" s="7" t="s">
        <v>103</v>
      </c>
      <c r="C26" s="17"/>
      <c r="D26" s="37">
        <f>SUM(D27:D28)</f>
        <v>25000</v>
      </c>
      <c r="E26" s="37">
        <f>SUM(E27:E29)</f>
        <v>65000</v>
      </c>
      <c r="F26" s="45">
        <f>SUM(F27:F28)</f>
        <v>0</v>
      </c>
    </row>
    <row r="27" spans="1:6" ht="19.5" customHeight="1">
      <c r="A27" s="11">
        <v>4</v>
      </c>
      <c r="B27" s="65" t="s">
        <v>61</v>
      </c>
      <c r="C27" s="50">
        <v>6210</v>
      </c>
      <c r="D27" s="51">
        <v>25000</v>
      </c>
      <c r="E27" s="51">
        <v>0</v>
      </c>
      <c r="F27" s="52"/>
    </row>
    <row r="28" spans="1:6" ht="36.75" customHeight="1">
      <c r="A28" s="11"/>
      <c r="B28" s="4" t="s">
        <v>99</v>
      </c>
      <c r="C28" s="18">
        <v>6210</v>
      </c>
      <c r="D28" s="24">
        <v>0</v>
      </c>
      <c r="E28" s="24">
        <v>50000</v>
      </c>
      <c r="F28" s="25"/>
    </row>
    <row r="29" spans="1:6" ht="15.75" customHeight="1">
      <c r="A29" s="91"/>
      <c r="B29" s="66" t="s">
        <v>60</v>
      </c>
      <c r="C29" s="53">
        <v>6210</v>
      </c>
      <c r="D29" s="54">
        <v>0</v>
      </c>
      <c r="E29" s="54">
        <v>15000</v>
      </c>
      <c r="F29" s="55"/>
    </row>
    <row r="30" spans="1:6" ht="14.25" thickBot="1">
      <c r="A30" s="90"/>
      <c r="B30" s="72" t="s">
        <v>104</v>
      </c>
      <c r="C30" s="73"/>
      <c r="D30" s="74">
        <f>SUM(D31:D32)</f>
        <v>145000</v>
      </c>
      <c r="E30" s="74">
        <f>SUM(E31:E33)</f>
        <v>65000</v>
      </c>
      <c r="F30" s="75">
        <f>SUM(F31:F32)</f>
        <v>0</v>
      </c>
    </row>
    <row r="31" spans="1:6" ht="15" customHeight="1">
      <c r="A31" s="11">
        <v>5</v>
      </c>
      <c r="B31" s="65" t="s">
        <v>62</v>
      </c>
      <c r="C31" s="50">
        <v>6210</v>
      </c>
      <c r="D31" s="51">
        <v>75000</v>
      </c>
      <c r="E31" s="51">
        <v>0</v>
      </c>
      <c r="F31" s="52"/>
    </row>
    <row r="32" spans="1:6" ht="15" customHeight="1">
      <c r="A32" s="11"/>
      <c r="B32" s="4" t="s">
        <v>33</v>
      </c>
      <c r="C32" s="18">
        <v>6210</v>
      </c>
      <c r="D32" s="24">
        <v>70000</v>
      </c>
      <c r="E32" s="24">
        <v>50000</v>
      </c>
      <c r="F32" s="25"/>
    </row>
    <row r="33" spans="1:6" ht="15" customHeight="1">
      <c r="A33" s="91"/>
      <c r="B33" s="66" t="s">
        <v>60</v>
      </c>
      <c r="C33" s="53">
        <v>6210</v>
      </c>
      <c r="D33" s="54">
        <v>0</v>
      </c>
      <c r="E33" s="54">
        <v>15000</v>
      </c>
      <c r="F33" s="55"/>
    </row>
    <row r="34" spans="1:6" ht="13.5">
      <c r="A34" s="104"/>
      <c r="B34" s="105" t="s">
        <v>6</v>
      </c>
      <c r="C34" s="106"/>
      <c r="D34" s="107">
        <f>SUM(D35:D37)</f>
        <v>169755</v>
      </c>
      <c r="E34" s="107">
        <f>SUM(E35:E37)</f>
        <v>135000</v>
      </c>
      <c r="F34" s="103">
        <f>SUM(F35:F37)</f>
        <v>0</v>
      </c>
    </row>
    <row r="35" spans="1:6" ht="53.25" customHeight="1">
      <c r="A35" s="91">
        <v>6</v>
      </c>
      <c r="B35" s="66" t="s">
        <v>46</v>
      </c>
      <c r="C35" s="53">
        <v>6210</v>
      </c>
      <c r="D35" s="54">
        <v>30000</v>
      </c>
      <c r="E35" s="54">
        <v>0</v>
      </c>
      <c r="F35" s="55"/>
    </row>
    <row r="36" spans="1:6" ht="30" customHeight="1">
      <c r="A36" s="11"/>
      <c r="B36" s="5" t="s">
        <v>107</v>
      </c>
      <c r="C36" s="19">
        <v>6210</v>
      </c>
      <c r="D36" s="28">
        <v>139755</v>
      </c>
      <c r="E36" s="28">
        <v>120000</v>
      </c>
      <c r="F36" s="29"/>
    </row>
    <row r="37" spans="1:6" ht="16.5" customHeight="1" thickBot="1">
      <c r="A37" s="91"/>
      <c r="B37" s="4" t="s">
        <v>60</v>
      </c>
      <c r="C37" s="18">
        <v>6210</v>
      </c>
      <c r="D37" s="24"/>
      <c r="E37" s="24">
        <v>15000</v>
      </c>
      <c r="F37" s="25"/>
    </row>
    <row r="38" spans="1:6" ht="21" customHeight="1" thickBot="1">
      <c r="A38" s="11"/>
      <c r="B38" s="13" t="s">
        <v>7</v>
      </c>
      <c r="C38" s="16"/>
      <c r="D38" s="36">
        <f>SUM(D39)</f>
        <v>31007</v>
      </c>
      <c r="E38" s="36">
        <f>SUM(E39)</f>
        <v>100000</v>
      </c>
      <c r="F38" s="44"/>
    </row>
    <row r="39" spans="1:6" ht="14.25" thickBot="1">
      <c r="A39" s="80"/>
      <c r="B39" s="7" t="s">
        <v>8</v>
      </c>
      <c r="C39" s="17"/>
      <c r="D39" s="37">
        <f>SUM(D40)</f>
        <v>31007</v>
      </c>
      <c r="E39" s="37">
        <f>SUM(E41)</f>
        <v>100000</v>
      </c>
      <c r="F39" s="45"/>
    </row>
    <row r="40" spans="1:6" ht="14.25" customHeight="1" thickBot="1">
      <c r="A40" s="11">
        <v>1</v>
      </c>
      <c r="B40" s="22" t="s">
        <v>29</v>
      </c>
      <c r="C40" s="21">
        <v>6210</v>
      </c>
      <c r="D40" s="26">
        <v>31007</v>
      </c>
      <c r="E40" s="26">
        <v>0</v>
      </c>
      <c r="F40" s="27"/>
    </row>
    <row r="41" spans="1:6" ht="39.75" customHeight="1" thickBot="1">
      <c r="A41" s="91"/>
      <c r="B41" s="22" t="s">
        <v>113</v>
      </c>
      <c r="C41" s="21">
        <v>6210</v>
      </c>
      <c r="D41" s="26">
        <v>0</v>
      </c>
      <c r="E41" s="26">
        <v>100000</v>
      </c>
      <c r="F41" s="27"/>
    </row>
    <row r="42" spans="1:6" ht="21" customHeight="1" thickBot="1">
      <c r="A42" s="11"/>
      <c r="B42" s="13" t="s">
        <v>28</v>
      </c>
      <c r="C42" s="16"/>
      <c r="D42" s="36">
        <f>SUM(D43+D47+D50+D53+D56+D62+D66+D69+D73)</f>
        <v>385595</v>
      </c>
      <c r="E42" s="36">
        <f>SUM(E43+E47+E50+E56+E62+E66+E69+E73+E53)</f>
        <v>380000</v>
      </c>
      <c r="F42" s="44"/>
    </row>
    <row r="43" spans="1:6" ht="14.25" thickBot="1">
      <c r="A43" s="80"/>
      <c r="B43" s="7" t="s">
        <v>63</v>
      </c>
      <c r="C43" s="17"/>
      <c r="D43" s="37">
        <f>SUM(D44:D46)</f>
        <v>18000</v>
      </c>
      <c r="E43" s="37">
        <f>SUM(E44:E46)</f>
        <v>150000</v>
      </c>
      <c r="F43" s="45">
        <f>SUM(F44:F46)</f>
        <v>0</v>
      </c>
    </row>
    <row r="44" spans="1:6" ht="14.25" customHeight="1">
      <c r="A44" s="11">
        <v>1</v>
      </c>
      <c r="B44" s="4" t="s">
        <v>31</v>
      </c>
      <c r="C44" s="18">
        <v>6210</v>
      </c>
      <c r="D44" s="24">
        <v>8000</v>
      </c>
      <c r="E44" s="24"/>
      <c r="F44" s="25"/>
    </row>
    <row r="45" spans="1:6" ht="14.25" customHeight="1">
      <c r="A45" s="91"/>
      <c r="B45" s="66" t="s">
        <v>36</v>
      </c>
      <c r="C45" s="53">
        <v>6210</v>
      </c>
      <c r="D45" s="54">
        <v>10000</v>
      </c>
      <c r="E45" s="54">
        <v>0</v>
      </c>
      <c r="F45" s="55"/>
    </row>
    <row r="46" spans="1:6" ht="29.25" customHeight="1" thickBot="1">
      <c r="A46" s="11"/>
      <c r="B46" s="4" t="s">
        <v>117</v>
      </c>
      <c r="C46" s="18">
        <v>6210</v>
      </c>
      <c r="D46" s="24"/>
      <c r="E46" s="24">
        <v>150000</v>
      </c>
      <c r="F46" s="25"/>
    </row>
    <row r="47" spans="1:6" ht="14.25" thickBot="1">
      <c r="A47" s="80"/>
      <c r="B47" s="7" t="s">
        <v>64</v>
      </c>
      <c r="C47" s="17"/>
      <c r="D47" s="37">
        <f>SUM(D48:D49)</f>
        <v>30000</v>
      </c>
      <c r="E47" s="37">
        <f>SUM(E48:E49)</f>
        <v>20000</v>
      </c>
      <c r="F47" s="45">
        <f>SUM(F48:F49)</f>
        <v>0</v>
      </c>
    </row>
    <row r="48" spans="1:6" ht="13.5">
      <c r="A48" s="11">
        <v>2</v>
      </c>
      <c r="B48" s="65" t="s">
        <v>14</v>
      </c>
      <c r="C48" s="50">
        <v>6210</v>
      </c>
      <c r="D48" s="51">
        <v>30000</v>
      </c>
      <c r="E48" s="51"/>
      <c r="F48" s="52"/>
    </row>
    <row r="49" spans="1:6" ht="26.25" thickBot="1">
      <c r="A49" s="11"/>
      <c r="B49" s="4" t="s">
        <v>118</v>
      </c>
      <c r="C49" s="18">
        <v>6210</v>
      </c>
      <c r="D49" s="24">
        <v>0</v>
      </c>
      <c r="E49" s="24">
        <v>20000</v>
      </c>
      <c r="F49" s="25"/>
    </row>
    <row r="50" spans="1:6" ht="14.25" thickBot="1">
      <c r="A50" s="80"/>
      <c r="B50" s="7" t="s">
        <v>66</v>
      </c>
      <c r="C50" s="17"/>
      <c r="D50" s="37">
        <f>SUM(D51:D52)</f>
        <v>20000</v>
      </c>
      <c r="E50" s="37">
        <f>SUM(E51:E52)</f>
        <v>20000</v>
      </c>
      <c r="F50" s="45">
        <f>SUM(F51:F52)</f>
        <v>0</v>
      </c>
    </row>
    <row r="51" spans="1:7" ht="25.5">
      <c r="A51" s="11">
        <v>3</v>
      </c>
      <c r="B51" s="65" t="s">
        <v>65</v>
      </c>
      <c r="C51" s="50">
        <v>6210</v>
      </c>
      <c r="D51" s="51">
        <v>20000</v>
      </c>
      <c r="E51" s="51">
        <v>0</v>
      </c>
      <c r="F51" s="52"/>
      <c r="G51" s="58"/>
    </row>
    <row r="52" spans="1:8" ht="39" thickBot="1">
      <c r="A52" s="91"/>
      <c r="B52" s="4" t="s">
        <v>119</v>
      </c>
      <c r="C52" s="18">
        <v>6210</v>
      </c>
      <c r="D52" s="24">
        <v>0</v>
      </c>
      <c r="E52" s="24">
        <v>20000</v>
      </c>
      <c r="F52" s="25"/>
      <c r="G52" s="58"/>
      <c r="H52" s="58"/>
    </row>
    <row r="53" spans="1:8" ht="14.25" thickBot="1">
      <c r="A53" s="90"/>
      <c r="B53" s="7" t="s">
        <v>74</v>
      </c>
      <c r="C53" s="17"/>
      <c r="D53" s="37">
        <f>SUM(D54)</f>
        <v>47100</v>
      </c>
      <c r="E53" s="37">
        <f>SUM(E55)</f>
        <v>50000</v>
      </c>
      <c r="F53" s="45">
        <f>SUM(F54)</f>
        <v>0</v>
      </c>
      <c r="G53" s="58"/>
      <c r="H53" s="58"/>
    </row>
    <row r="54" spans="1:8" ht="13.5">
      <c r="A54" s="11"/>
      <c r="B54" s="4" t="s">
        <v>47</v>
      </c>
      <c r="C54" s="18">
        <v>6210</v>
      </c>
      <c r="D54" s="24">
        <v>47100</v>
      </c>
      <c r="E54" s="24">
        <v>0</v>
      </c>
      <c r="F54" s="25"/>
      <c r="G54" s="58"/>
      <c r="H54" s="58"/>
    </row>
    <row r="55" spans="1:8" ht="25.5">
      <c r="A55" s="91"/>
      <c r="B55" s="66" t="s">
        <v>120</v>
      </c>
      <c r="C55" s="53">
        <v>6210</v>
      </c>
      <c r="D55" s="54">
        <v>0</v>
      </c>
      <c r="E55" s="54">
        <v>50000</v>
      </c>
      <c r="F55" s="55"/>
      <c r="G55" s="58"/>
      <c r="H55" s="58"/>
    </row>
    <row r="56" spans="1:6" ht="14.25" thickBot="1">
      <c r="A56" s="90"/>
      <c r="B56" s="72" t="s">
        <v>75</v>
      </c>
      <c r="C56" s="73"/>
      <c r="D56" s="74">
        <f>SUM(D57:D60)</f>
        <v>36595</v>
      </c>
      <c r="E56" s="74">
        <f>SUM(E57:E61)</f>
        <v>40000</v>
      </c>
      <c r="F56" s="75">
        <f>SUM(F57:F58)</f>
        <v>0</v>
      </c>
    </row>
    <row r="57" spans="1:6" ht="13.5">
      <c r="A57" s="11">
        <v>4</v>
      </c>
      <c r="B57" s="65" t="s">
        <v>67</v>
      </c>
      <c r="C57" s="50">
        <v>6210</v>
      </c>
      <c r="D57" s="51">
        <v>4000</v>
      </c>
      <c r="E57" s="51">
        <v>0</v>
      </c>
      <c r="F57" s="52"/>
    </row>
    <row r="58" spans="1:6" ht="25.5">
      <c r="A58" s="11"/>
      <c r="B58" s="4" t="s">
        <v>68</v>
      </c>
      <c r="C58" s="18">
        <v>6210</v>
      </c>
      <c r="D58" s="24">
        <v>9190</v>
      </c>
      <c r="E58" s="24">
        <v>0</v>
      </c>
      <c r="F58" s="25"/>
    </row>
    <row r="59" spans="1:6" ht="13.5">
      <c r="A59" s="91"/>
      <c r="B59" s="66" t="s">
        <v>69</v>
      </c>
      <c r="C59" s="53">
        <v>6210</v>
      </c>
      <c r="D59" s="54">
        <v>3405</v>
      </c>
      <c r="E59" s="54"/>
      <c r="F59" s="55"/>
    </row>
    <row r="60" spans="1:6" ht="13.5">
      <c r="A60" s="11"/>
      <c r="B60" s="64" t="s">
        <v>121</v>
      </c>
      <c r="C60" s="18">
        <v>6210</v>
      </c>
      <c r="D60" s="24">
        <v>20000</v>
      </c>
      <c r="E60" s="24"/>
      <c r="F60" s="25"/>
    </row>
    <row r="61" spans="1:6" ht="25.5">
      <c r="A61" s="91"/>
      <c r="B61" s="66" t="s">
        <v>122</v>
      </c>
      <c r="C61" s="53">
        <v>6210</v>
      </c>
      <c r="D61" s="54">
        <v>0</v>
      </c>
      <c r="E61" s="54">
        <v>40000</v>
      </c>
      <c r="F61" s="55"/>
    </row>
    <row r="62" spans="1:6" ht="14.25" thickBot="1">
      <c r="A62" s="90"/>
      <c r="B62" s="72" t="s">
        <v>76</v>
      </c>
      <c r="C62" s="73"/>
      <c r="D62" s="74">
        <f>SUM(D63:D64)</f>
        <v>39900</v>
      </c>
      <c r="E62" s="74">
        <f>SUM(E63:E65)</f>
        <v>30000</v>
      </c>
      <c r="F62" s="75">
        <f>SUM(F63:F64)</f>
        <v>0</v>
      </c>
    </row>
    <row r="63" spans="1:6" ht="27" customHeight="1">
      <c r="A63" s="11">
        <v>5</v>
      </c>
      <c r="B63" s="92" t="s">
        <v>9</v>
      </c>
      <c r="C63" s="93">
        <v>6210</v>
      </c>
      <c r="D63" s="94">
        <v>10110</v>
      </c>
      <c r="E63" s="94"/>
      <c r="F63" s="95"/>
    </row>
    <row r="64" spans="1:6" ht="12.75" customHeight="1">
      <c r="A64" s="91"/>
      <c r="B64" s="66" t="s">
        <v>14</v>
      </c>
      <c r="C64" s="53">
        <v>6210</v>
      </c>
      <c r="D64" s="54">
        <v>29790</v>
      </c>
      <c r="E64" s="54">
        <v>0</v>
      </c>
      <c r="F64" s="55"/>
    </row>
    <row r="65" spans="1:6" ht="24.75" customHeight="1" thickBot="1">
      <c r="A65" s="11"/>
      <c r="B65" s="4" t="s">
        <v>123</v>
      </c>
      <c r="C65" s="18">
        <v>6210</v>
      </c>
      <c r="D65" s="24">
        <v>0</v>
      </c>
      <c r="E65" s="24">
        <v>30000</v>
      </c>
      <c r="F65" s="25"/>
    </row>
    <row r="66" spans="1:6" ht="15" customHeight="1" thickBot="1">
      <c r="A66" s="80"/>
      <c r="B66" s="7" t="s">
        <v>77</v>
      </c>
      <c r="C66" s="17"/>
      <c r="D66" s="37">
        <f>SUM(D67:D68)</f>
        <v>115000</v>
      </c>
      <c r="E66" s="37">
        <f>SUM(E67:E68)</f>
        <v>20000</v>
      </c>
      <c r="F66" s="45">
        <f>SUM(F67:F68)</f>
        <v>0</v>
      </c>
    </row>
    <row r="67" spans="1:6" ht="25.5">
      <c r="A67" s="11">
        <v>6</v>
      </c>
      <c r="B67" s="65" t="s">
        <v>70</v>
      </c>
      <c r="C67" s="50">
        <v>6210</v>
      </c>
      <c r="D67" s="51">
        <v>115000</v>
      </c>
      <c r="E67" s="51"/>
      <c r="F67" s="52"/>
    </row>
    <row r="68" spans="1:6" ht="26.25" thickBot="1">
      <c r="A68" s="91"/>
      <c r="B68" s="4" t="s">
        <v>124</v>
      </c>
      <c r="C68" s="18">
        <v>6210</v>
      </c>
      <c r="D68" s="24">
        <v>0</v>
      </c>
      <c r="E68" s="24">
        <v>20000</v>
      </c>
      <c r="F68" s="25"/>
    </row>
    <row r="69" spans="1:6" ht="15" customHeight="1" thickBot="1">
      <c r="A69" s="90"/>
      <c r="B69" s="7" t="s">
        <v>78</v>
      </c>
      <c r="C69" s="17"/>
      <c r="D69" s="37">
        <f>SUM(D70:D71)</f>
        <v>49000</v>
      </c>
      <c r="E69" s="37">
        <f>SUM(E70:E72)</f>
        <v>25000</v>
      </c>
      <c r="F69" s="45">
        <f>SUM(F70:F71)</f>
        <v>0</v>
      </c>
    </row>
    <row r="70" spans="1:6" ht="13.5">
      <c r="A70" s="11">
        <v>7</v>
      </c>
      <c r="B70" s="92" t="s">
        <v>71</v>
      </c>
      <c r="C70" s="93">
        <v>6210</v>
      </c>
      <c r="D70" s="94">
        <v>40000</v>
      </c>
      <c r="E70" s="94"/>
      <c r="F70" s="95"/>
    </row>
    <row r="71" spans="1:6" ht="13.5">
      <c r="A71" s="91"/>
      <c r="B71" s="89" t="s">
        <v>72</v>
      </c>
      <c r="C71" s="53">
        <v>6210</v>
      </c>
      <c r="D71" s="54">
        <v>9000</v>
      </c>
      <c r="E71" s="54">
        <v>0</v>
      </c>
      <c r="F71" s="55"/>
    </row>
    <row r="72" spans="1:6" ht="13.5">
      <c r="A72" s="91"/>
      <c r="B72" s="66" t="s">
        <v>125</v>
      </c>
      <c r="C72" s="53">
        <v>6210</v>
      </c>
      <c r="D72" s="54">
        <v>0</v>
      </c>
      <c r="E72" s="54">
        <v>25000</v>
      </c>
      <c r="F72" s="55"/>
    </row>
    <row r="73" spans="1:6" ht="15" customHeight="1" thickBot="1">
      <c r="A73" s="90"/>
      <c r="B73" s="72" t="s">
        <v>79</v>
      </c>
      <c r="C73" s="73"/>
      <c r="D73" s="74">
        <f>SUM(D74:D75)</f>
        <v>30000</v>
      </c>
      <c r="E73" s="74">
        <f>SUM(E74:E75)</f>
        <v>25000</v>
      </c>
      <c r="F73" s="75">
        <f>SUM(F74:F75)</f>
        <v>0</v>
      </c>
    </row>
    <row r="74" spans="1:6" ht="25.5">
      <c r="A74" s="11">
        <v>8</v>
      </c>
      <c r="B74" s="65" t="s">
        <v>73</v>
      </c>
      <c r="C74" s="50">
        <v>6210</v>
      </c>
      <c r="D74" s="51">
        <v>18899</v>
      </c>
      <c r="E74" s="51">
        <v>25000</v>
      </c>
      <c r="F74" s="52"/>
    </row>
    <row r="75" spans="1:6" ht="14.25" thickBot="1">
      <c r="A75" s="91"/>
      <c r="B75" s="4" t="s">
        <v>14</v>
      </c>
      <c r="C75" s="18">
        <v>6210</v>
      </c>
      <c r="D75" s="24">
        <v>11101</v>
      </c>
      <c r="E75" s="24">
        <v>0</v>
      </c>
      <c r="F75" s="25"/>
    </row>
    <row r="76" spans="1:6" ht="21" customHeight="1" thickBot="1">
      <c r="A76" s="11"/>
      <c r="B76" s="13" t="s">
        <v>10</v>
      </c>
      <c r="C76" s="16"/>
      <c r="D76" s="36">
        <f>SUM(D77+D85+D89)</f>
        <v>225947</v>
      </c>
      <c r="E76" s="36">
        <f>SUM(E77+E82+E85+E89)</f>
        <v>250000</v>
      </c>
      <c r="F76" s="44"/>
    </row>
    <row r="77" spans="1:6" ht="21" customHeight="1" thickBot="1">
      <c r="A77" s="80"/>
      <c r="B77" s="7" t="s">
        <v>80</v>
      </c>
      <c r="C77" s="17"/>
      <c r="D77" s="37">
        <f>SUM(D78:D79)</f>
        <v>75912</v>
      </c>
      <c r="E77" s="37">
        <f>SUM(E78:E81)</f>
        <v>120000</v>
      </c>
      <c r="F77" s="45">
        <f>SUM(F78)</f>
        <v>0</v>
      </c>
    </row>
    <row r="78" spans="1:6" ht="24" customHeight="1" thickBot="1">
      <c r="A78" s="11"/>
      <c r="B78" s="57" t="s">
        <v>81</v>
      </c>
      <c r="C78" s="21">
        <v>6210</v>
      </c>
      <c r="D78" s="26">
        <v>40000</v>
      </c>
      <c r="E78" s="26">
        <v>0</v>
      </c>
      <c r="F78" s="56"/>
    </row>
    <row r="79" spans="1:6" ht="40.5" customHeight="1" thickBot="1">
      <c r="A79" s="91"/>
      <c r="B79" s="57" t="s">
        <v>82</v>
      </c>
      <c r="C79" s="21">
        <v>6210</v>
      </c>
      <c r="D79" s="26">
        <v>35912</v>
      </c>
      <c r="E79" s="26"/>
      <c r="F79" s="56"/>
    </row>
    <row r="80" spans="1:6" ht="40.5" customHeight="1" thickBot="1">
      <c r="A80" s="11"/>
      <c r="B80" s="57" t="s">
        <v>105</v>
      </c>
      <c r="C80" s="21">
        <v>6210</v>
      </c>
      <c r="D80" s="26">
        <v>0</v>
      </c>
      <c r="E80" s="26">
        <v>100000</v>
      </c>
      <c r="F80" s="56"/>
    </row>
    <row r="81" spans="1:6" ht="15.75" customHeight="1" thickBot="1">
      <c r="A81" s="91"/>
      <c r="B81" s="57" t="s">
        <v>60</v>
      </c>
      <c r="C81" s="21">
        <v>6210</v>
      </c>
      <c r="D81" s="26">
        <v>0</v>
      </c>
      <c r="E81" s="26">
        <v>20000</v>
      </c>
      <c r="F81" s="56"/>
    </row>
    <row r="82" spans="1:6" ht="15.75" customHeight="1" thickBot="1">
      <c r="A82" s="86"/>
      <c r="B82" s="87" t="s">
        <v>126</v>
      </c>
      <c r="C82" s="17"/>
      <c r="D82" s="88">
        <v>0</v>
      </c>
      <c r="E82" s="88">
        <f>SUM(E83:E84)</f>
        <v>35000</v>
      </c>
      <c r="F82" s="45"/>
    </row>
    <row r="83" spans="1:6" ht="15.75" customHeight="1" thickBot="1">
      <c r="A83" s="91"/>
      <c r="B83" s="57" t="s">
        <v>127</v>
      </c>
      <c r="C83" s="21">
        <v>6210</v>
      </c>
      <c r="D83" s="26">
        <v>0</v>
      </c>
      <c r="E83" s="26">
        <v>20000</v>
      </c>
      <c r="F83" s="56"/>
    </row>
    <row r="84" spans="1:6" ht="15.75" customHeight="1" thickBot="1">
      <c r="A84" s="11"/>
      <c r="B84" s="57" t="s">
        <v>60</v>
      </c>
      <c r="C84" s="21">
        <v>6210</v>
      </c>
      <c r="D84" s="26">
        <v>0</v>
      </c>
      <c r="E84" s="26">
        <v>15000</v>
      </c>
      <c r="F84" s="56"/>
    </row>
    <row r="85" spans="1:6" ht="14.25" thickBot="1">
      <c r="A85" s="80"/>
      <c r="B85" s="7" t="s">
        <v>84</v>
      </c>
      <c r="C85" s="17"/>
      <c r="D85" s="37">
        <f>SUM(D86:D87)</f>
        <v>30000</v>
      </c>
      <c r="E85" s="37">
        <f>SUM(E86:E88)</f>
        <v>40000</v>
      </c>
      <c r="F85" s="45"/>
    </row>
    <row r="86" spans="1:6" ht="25.5">
      <c r="A86" s="11">
        <v>1</v>
      </c>
      <c r="B86" s="4" t="s">
        <v>11</v>
      </c>
      <c r="C86" s="18">
        <v>6210</v>
      </c>
      <c r="D86" s="24">
        <v>12000</v>
      </c>
      <c r="E86" s="24">
        <v>0</v>
      </c>
      <c r="F86" s="25"/>
    </row>
    <row r="87" spans="1:6" ht="38.25">
      <c r="A87" s="91"/>
      <c r="B87" s="66" t="s">
        <v>83</v>
      </c>
      <c r="C87" s="53">
        <v>6210</v>
      </c>
      <c r="D87" s="54">
        <v>18000</v>
      </c>
      <c r="E87" s="54"/>
      <c r="F87" s="55"/>
    </row>
    <row r="88" spans="1:6" ht="39" thickBot="1">
      <c r="A88" s="11"/>
      <c r="B88" s="4" t="s">
        <v>106</v>
      </c>
      <c r="C88" s="18">
        <v>6210</v>
      </c>
      <c r="D88" s="24">
        <v>0</v>
      </c>
      <c r="E88" s="24">
        <v>40000</v>
      </c>
      <c r="F88" s="25"/>
    </row>
    <row r="89" spans="1:6" ht="14.25" thickBot="1">
      <c r="A89" s="80"/>
      <c r="B89" s="7" t="s">
        <v>85</v>
      </c>
      <c r="C89" s="17"/>
      <c r="D89" s="37">
        <f>SUM(D90:D92)</f>
        <v>120035</v>
      </c>
      <c r="E89" s="37">
        <f>SUM(E90:E94)</f>
        <v>55000</v>
      </c>
      <c r="F89" s="45"/>
    </row>
    <row r="90" spans="1:6" ht="26.25" customHeight="1">
      <c r="A90" s="11">
        <v>2</v>
      </c>
      <c r="B90" s="5" t="s">
        <v>34</v>
      </c>
      <c r="C90" s="19">
        <v>6210</v>
      </c>
      <c r="D90" s="28">
        <v>50000</v>
      </c>
      <c r="E90" s="28">
        <v>0</v>
      </c>
      <c r="F90" s="29"/>
    </row>
    <row r="91" spans="1:6" ht="27" customHeight="1">
      <c r="A91" s="96">
        <v>3</v>
      </c>
      <c r="B91" s="6" t="s">
        <v>86</v>
      </c>
      <c r="C91" s="20">
        <v>6210</v>
      </c>
      <c r="D91" s="30">
        <v>53250</v>
      </c>
      <c r="E91" s="30"/>
      <c r="F91" s="31"/>
    </row>
    <row r="92" spans="1:6" ht="16.5" customHeight="1">
      <c r="A92" s="91"/>
      <c r="B92" s="66" t="s">
        <v>87</v>
      </c>
      <c r="C92" s="53">
        <v>6210</v>
      </c>
      <c r="D92" s="54">
        <v>16785</v>
      </c>
      <c r="E92" s="54"/>
      <c r="F92" s="55"/>
    </row>
    <row r="93" spans="1:6" ht="16.5" customHeight="1">
      <c r="A93" s="11"/>
      <c r="B93" s="4" t="s">
        <v>108</v>
      </c>
      <c r="C93" s="18">
        <v>6210</v>
      </c>
      <c r="D93" s="24">
        <v>0</v>
      </c>
      <c r="E93" s="24">
        <v>40000</v>
      </c>
      <c r="F93" s="25"/>
    </row>
    <row r="94" spans="1:6" ht="16.5" customHeight="1">
      <c r="A94" s="91"/>
      <c r="B94" s="66" t="s">
        <v>60</v>
      </c>
      <c r="C94" s="53">
        <v>6210</v>
      </c>
      <c r="D94" s="54">
        <v>0</v>
      </c>
      <c r="E94" s="54">
        <v>15000</v>
      </c>
      <c r="F94" s="55"/>
    </row>
    <row r="95" spans="1:6" ht="21" customHeight="1" thickBot="1">
      <c r="A95" s="97"/>
      <c r="B95" s="98" t="s">
        <v>12</v>
      </c>
      <c r="C95" s="99"/>
      <c r="D95" s="100">
        <f>SUM(D96+D98+D101)</f>
        <v>316336</v>
      </c>
      <c r="E95" s="100">
        <f>SUM(E96+E98+E101)</f>
        <v>380000</v>
      </c>
      <c r="F95" s="101"/>
    </row>
    <row r="96" spans="1:6" ht="15.75" customHeight="1" thickBot="1">
      <c r="A96" s="90"/>
      <c r="B96" s="7" t="s">
        <v>13</v>
      </c>
      <c r="C96" s="17"/>
      <c r="D96" s="37">
        <f>SUM(D97)</f>
        <v>241551</v>
      </c>
      <c r="E96" s="37">
        <f>SUM(E97)</f>
        <v>0</v>
      </c>
      <c r="F96" s="45"/>
    </row>
    <row r="97" spans="1:6" ht="26.25" thickBot="1">
      <c r="A97" s="11">
        <v>1</v>
      </c>
      <c r="B97" s="4" t="s">
        <v>35</v>
      </c>
      <c r="C97" s="18">
        <v>6210</v>
      </c>
      <c r="D97" s="24">
        <v>241551</v>
      </c>
      <c r="E97" s="24">
        <v>0</v>
      </c>
      <c r="F97" s="25"/>
    </row>
    <row r="98" spans="1:6" ht="14.25" thickBot="1">
      <c r="A98" s="80"/>
      <c r="B98" s="7" t="s">
        <v>15</v>
      </c>
      <c r="C98" s="17"/>
      <c r="D98" s="37">
        <f>SUM(D99:D100)</f>
        <v>34785</v>
      </c>
      <c r="E98" s="37">
        <f>SUM(E99:E100)</f>
        <v>100000</v>
      </c>
      <c r="F98" s="45">
        <f>SUM(F99:F100)</f>
        <v>0</v>
      </c>
    </row>
    <row r="99" spans="1:6" ht="13.5">
      <c r="A99" s="11">
        <v>2</v>
      </c>
      <c r="B99" s="5" t="s">
        <v>88</v>
      </c>
      <c r="C99" s="19">
        <v>6210</v>
      </c>
      <c r="D99" s="28">
        <v>34785</v>
      </c>
      <c r="E99" s="28">
        <v>100000</v>
      </c>
      <c r="F99" s="29"/>
    </row>
    <row r="100" spans="1:6" ht="14.25" thickBot="1">
      <c r="A100" s="11"/>
      <c r="B100" s="4"/>
      <c r="C100" s="18">
        <v>6210</v>
      </c>
      <c r="D100" s="24"/>
      <c r="E100" s="24">
        <v>0</v>
      </c>
      <c r="F100" s="25"/>
    </row>
    <row r="101" spans="1:6" ht="14.25" thickBot="1">
      <c r="A101" s="80"/>
      <c r="B101" s="7" t="s">
        <v>16</v>
      </c>
      <c r="C101" s="17"/>
      <c r="D101" s="37">
        <f>SUM(D102:D103)</f>
        <v>40000</v>
      </c>
      <c r="E101" s="37">
        <f>SUM(E102:E103)</f>
        <v>280000</v>
      </c>
      <c r="F101" s="45">
        <f>SUM(F102:F103)</f>
        <v>0</v>
      </c>
    </row>
    <row r="102" spans="1:6" ht="53.25" customHeight="1">
      <c r="A102" s="11">
        <v>3</v>
      </c>
      <c r="B102" s="65" t="s">
        <v>89</v>
      </c>
      <c r="C102" s="50">
        <v>6210</v>
      </c>
      <c r="D102" s="51">
        <v>40000</v>
      </c>
      <c r="E102" s="51">
        <v>0</v>
      </c>
      <c r="F102" s="52"/>
    </row>
    <row r="103" spans="1:6" ht="28.5" customHeight="1" thickBot="1">
      <c r="A103" s="91"/>
      <c r="B103" s="4" t="s">
        <v>109</v>
      </c>
      <c r="C103" s="18">
        <v>6210</v>
      </c>
      <c r="D103" s="24">
        <v>0</v>
      </c>
      <c r="E103" s="24">
        <v>280000</v>
      </c>
      <c r="F103" s="25"/>
    </row>
    <row r="104" spans="1:6" ht="21" customHeight="1">
      <c r="A104" s="70"/>
      <c r="B104" s="108" t="s">
        <v>30</v>
      </c>
      <c r="C104" s="109"/>
      <c r="D104" s="110">
        <f>SUM(D105+D110+D113+D117+D120)</f>
        <v>367989</v>
      </c>
      <c r="E104" s="110">
        <f>SUM(E105+E110+E113+E117+E120)</f>
        <v>190000</v>
      </c>
      <c r="F104" s="111"/>
    </row>
    <row r="105" spans="1:6" ht="30" customHeight="1">
      <c r="A105" s="112"/>
      <c r="B105" s="113" t="s">
        <v>17</v>
      </c>
      <c r="C105" s="106"/>
      <c r="D105" s="107">
        <f>SUM(D106:D108)</f>
        <v>40000</v>
      </c>
      <c r="E105" s="107">
        <f>SUM(E106:E109)</f>
        <v>40000</v>
      </c>
      <c r="F105" s="107">
        <f>SUM(F106:F108)</f>
        <v>0</v>
      </c>
    </row>
    <row r="106" spans="1:6" ht="18" customHeight="1">
      <c r="A106" s="91">
        <v>1</v>
      </c>
      <c r="B106" s="66" t="s">
        <v>37</v>
      </c>
      <c r="C106" s="53">
        <v>6210</v>
      </c>
      <c r="D106" s="54">
        <v>14603</v>
      </c>
      <c r="E106" s="54"/>
      <c r="F106" s="55"/>
    </row>
    <row r="107" spans="1:6" ht="13.5" customHeight="1">
      <c r="A107" s="91"/>
      <c r="B107" s="66" t="s">
        <v>45</v>
      </c>
      <c r="C107" s="53">
        <v>6210</v>
      </c>
      <c r="D107" s="54">
        <v>11590</v>
      </c>
      <c r="E107" s="54">
        <v>0</v>
      </c>
      <c r="F107" s="55"/>
    </row>
    <row r="108" spans="1:6" ht="49.5" customHeight="1">
      <c r="A108" s="91"/>
      <c r="B108" s="66" t="s">
        <v>90</v>
      </c>
      <c r="C108" s="53">
        <v>6210</v>
      </c>
      <c r="D108" s="54">
        <v>13807</v>
      </c>
      <c r="E108" s="54">
        <v>0</v>
      </c>
      <c r="F108" s="55"/>
    </row>
    <row r="109" spans="1:6" ht="27.75" customHeight="1" thickBot="1">
      <c r="A109" s="11"/>
      <c r="B109" s="4" t="s">
        <v>128</v>
      </c>
      <c r="C109" s="18">
        <v>6210</v>
      </c>
      <c r="D109" s="24">
        <v>0</v>
      </c>
      <c r="E109" s="24">
        <v>40000</v>
      </c>
      <c r="F109" s="25"/>
    </row>
    <row r="110" spans="1:6" ht="29.25" customHeight="1" thickBot="1">
      <c r="A110" s="80"/>
      <c r="B110" s="7" t="s">
        <v>18</v>
      </c>
      <c r="C110" s="17"/>
      <c r="D110" s="37">
        <f>SUM(D111:D112)</f>
        <v>230000</v>
      </c>
      <c r="E110" s="37">
        <f>SUM(E111:E112)</f>
        <v>0</v>
      </c>
      <c r="F110" s="45">
        <f>SUM(F111:F112)</f>
        <v>0</v>
      </c>
    </row>
    <row r="111" spans="1:6" ht="27.75" customHeight="1">
      <c r="A111" s="11">
        <v>2</v>
      </c>
      <c r="B111" s="65" t="s">
        <v>91</v>
      </c>
      <c r="C111" s="50">
        <v>6210</v>
      </c>
      <c r="D111" s="51">
        <v>230000</v>
      </c>
      <c r="E111" s="51"/>
      <c r="F111" s="52"/>
    </row>
    <row r="112" spans="1:6" ht="27.75" customHeight="1" thickBot="1">
      <c r="A112" s="91"/>
      <c r="B112" s="4" t="s">
        <v>110</v>
      </c>
      <c r="C112" s="18">
        <v>6210</v>
      </c>
      <c r="D112" s="24">
        <v>0</v>
      </c>
      <c r="E112" s="24">
        <v>0</v>
      </c>
      <c r="F112" s="25"/>
    </row>
    <row r="113" spans="1:6" ht="30.75" customHeight="1" thickBot="1">
      <c r="A113" s="11"/>
      <c r="B113" s="7" t="s">
        <v>19</v>
      </c>
      <c r="C113" s="17"/>
      <c r="D113" s="37">
        <f>SUM(D114:D116)</f>
        <v>30000</v>
      </c>
      <c r="E113" s="37">
        <f>SUM(E114:E116)</f>
        <v>0</v>
      </c>
      <c r="F113" s="45">
        <f>SUM(F114:F116)</f>
        <v>0</v>
      </c>
    </row>
    <row r="114" spans="1:6" ht="13.5">
      <c r="A114" s="91">
        <v>3</v>
      </c>
      <c r="B114" s="4" t="s">
        <v>38</v>
      </c>
      <c r="C114" s="18">
        <v>6210</v>
      </c>
      <c r="D114" s="24">
        <v>10000</v>
      </c>
      <c r="E114" s="24"/>
      <c r="F114" s="25"/>
    </row>
    <row r="115" spans="1:6" ht="13.5">
      <c r="A115" s="11"/>
      <c r="B115" s="6" t="s">
        <v>39</v>
      </c>
      <c r="C115" s="60">
        <v>6210</v>
      </c>
      <c r="D115" s="54">
        <v>20000</v>
      </c>
      <c r="E115" s="54">
        <v>0</v>
      </c>
      <c r="F115" s="55"/>
    </row>
    <row r="116" spans="1:6" ht="14.25" thickBot="1">
      <c r="A116" s="91"/>
      <c r="B116" s="66"/>
      <c r="C116" s="59">
        <v>6210</v>
      </c>
      <c r="D116" s="24"/>
      <c r="E116" s="24">
        <v>0</v>
      </c>
      <c r="F116" s="25"/>
    </row>
    <row r="117" spans="1:6" ht="13.5" thickBot="1">
      <c r="A117" s="11"/>
      <c r="B117" s="72" t="s">
        <v>20</v>
      </c>
      <c r="C117" s="23"/>
      <c r="D117" s="37">
        <f>SUM(D118:D119)</f>
        <v>12989</v>
      </c>
      <c r="E117" s="37">
        <f>SUM(E118:E119)</f>
        <v>30000</v>
      </c>
      <c r="F117" s="45">
        <f>SUM(F118:F119)</f>
        <v>0</v>
      </c>
    </row>
    <row r="118" spans="1:6" ht="39.75" customHeight="1">
      <c r="A118" s="91">
        <v>4</v>
      </c>
      <c r="B118" s="67" t="s">
        <v>48</v>
      </c>
      <c r="C118" s="61">
        <v>6210</v>
      </c>
      <c r="D118" s="62">
        <v>12989</v>
      </c>
      <c r="E118" s="62"/>
      <c r="F118" s="63"/>
    </row>
    <row r="119" spans="1:6" ht="24" customHeight="1">
      <c r="A119" s="11"/>
      <c r="B119" s="64" t="s">
        <v>111</v>
      </c>
      <c r="C119" s="38">
        <v>6210</v>
      </c>
      <c r="D119" s="39"/>
      <c r="E119" s="39">
        <v>30000</v>
      </c>
      <c r="F119" s="40"/>
    </row>
    <row r="120" spans="1:6" ht="27.75" customHeight="1">
      <c r="A120" s="91"/>
      <c r="B120" s="105" t="s">
        <v>21</v>
      </c>
      <c r="C120" s="106"/>
      <c r="D120" s="107">
        <f>SUM(D121:D122)</f>
        <v>55000</v>
      </c>
      <c r="E120" s="107">
        <f>SUM(E121:E123)</f>
        <v>120000</v>
      </c>
      <c r="F120" s="103">
        <f>SUM(F121:F122)</f>
        <v>0</v>
      </c>
    </row>
    <row r="121" spans="1:6" ht="27" customHeight="1">
      <c r="A121" s="11">
        <v>5</v>
      </c>
      <c r="B121" s="5" t="s">
        <v>40</v>
      </c>
      <c r="C121" s="19">
        <v>6210</v>
      </c>
      <c r="D121" s="28">
        <v>40000</v>
      </c>
      <c r="E121" s="28">
        <v>0</v>
      </c>
      <c r="F121" s="29"/>
    </row>
    <row r="122" spans="1:6" ht="27" customHeight="1">
      <c r="A122" s="91"/>
      <c r="B122" s="4" t="s">
        <v>92</v>
      </c>
      <c r="C122" s="18">
        <v>6210</v>
      </c>
      <c r="D122" s="24">
        <v>15000</v>
      </c>
      <c r="E122" s="24">
        <v>20000</v>
      </c>
      <c r="F122" s="25"/>
    </row>
    <row r="123" spans="1:6" ht="27" customHeight="1">
      <c r="A123" s="11"/>
      <c r="B123" s="89" t="s">
        <v>112</v>
      </c>
      <c r="C123" s="53">
        <v>6210</v>
      </c>
      <c r="D123" s="54">
        <v>0</v>
      </c>
      <c r="E123" s="54">
        <v>100000</v>
      </c>
      <c r="F123" s="55"/>
    </row>
    <row r="124" spans="1:6" ht="21" customHeight="1" thickBot="1">
      <c r="A124" s="91"/>
      <c r="B124" s="98" t="s">
        <v>22</v>
      </c>
      <c r="C124" s="99"/>
      <c r="D124" s="100">
        <f>SUM(D125)</f>
        <v>40000</v>
      </c>
      <c r="E124" s="100">
        <f>SUM(E125)</f>
        <v>0</v>
      </c>
      <c r="F124" s="101"/>
    </row>
    <row r="125" spans="1:6" ht="26.25" thickBot="1">
      <c r="A125" s="11"/>
      <c r="B125" s="7" t="s">
        <v>23</v>
      </c>
      <c r="C125" s="17"/>
      <c r="D125" s="37">
        <f>SUM(D126:D127)</f>
        <v>40000</v>
      </c>
      <c r="E125" s="37">
        <f>SUM(E126:E127)</f>
        <v>0</v>
      </c>
      <c r="F125" s="45">
        <f>SUM(F126:F127)</f>
        <v>0</v>
      </c>
    </row>
    <row r="126" spans="1:6" ht="15" customHeight="1">
      <c r="A126" s="91">
        <v>9</v>
      </c>
      <c r="B126" s="65" t="s">
        <v>41</v>
      </c>
      <c r="C126" s="50">
        <v>6210</v>
      </c>
      <c r="D126" s="51">
        <v>40000</v>
      </c>
      <c r="E126" s="51"/>
      <c r="F126" s="52"/>
    </row>
    <row r="127" spans="1:6" ht="15" customHeight="1" thickBot="1">
      <c r="A127" s="11"/>
      <c r="B127" s="4"/>
      <c r="C127" s="18">
        <v>6210</v>
      </c>
      <c r="D127" s="24"/>
      <c r="E127" s="24">
        <v>0</v>
      </c>
      <c r="F127" s="25"/>
    </row>
    <row r="128" spans="1:6" ht="24" customHeight="1" thickBot="1">
      <c r="A128" s="102"/>
      <c r="B128" s="12" t="s">
        <v>24</v>
      </c>
      <c r="C128" s="15"/>
      <c r="D128" s="32">
        <f>SUM(D129)</f>
        <v>163250</v>
      </c>
      <c r="E128" s="32">
        <f>SUM(E129)</f>
        <v>315000</v>
      </c>
      <c r="F128" s="33"/>
    </row>
    <row r="129" spans="1:6" ht="21" customHeight="1" thickBot="1">
      <c r="A129" s="11"/>
      <c r="B129" s="13" t="s">
        <v>25</v>
      </c>
      <c r="C129" s="16"/>
      <c r="D129" s="36">
        <f>SUM(D133+D130+D137)</f>
        <v>163250</v>
      </c>
      <c r="E129" s="36">
        <f>SUM(E133+E130+E137)</f>
        <v>315000</v>
      </c>
      <c r="F129" s="44"/>
    </row>
    <row r="130" spans="1:6" ht="21" customHeight="1" thickBot="1">
      <c r="A130" s="91"/>
      <c r="B130" s="7" t="s">
        <v>42</v>
      </c>
      <c r="C130" s="17"/>
      <c r="D130" s="37">
        <f>SUM(D131)</f>
        <v>25000</v>
      </c>
      <c r="E130" s="84">
        <f>SUM(E134+E132+E138)</f>
        <v>100000</v>
      </c>
      <c r="F130" s="45">
        <f>SUM(F131)</f>
        <v>0</v>
      </c>
    </row>
    <row r="131" spans="1:6" ht="21" customHeight="1" thickBot="1">
      <c r="A131" s="11"/>
      <c r="B131" s="57" t="s">
        <v>43</v>
      </c>
      <c r="C131" s="21">
        <v>6210</v>
      </c>
      <c r="D131" s="26">
        <v>25000</v>
      </c>
      <c r="E131" s="83">
        <v>0</v>
      </c>
      <c r="F131" s="56"/>
    </row>
    <row r="132" spans="1:6" ht="21" customHeight="1" thickBot="1">
      <c r="A132" s="91"/>
      <c r="B132" s="57" t="s">
        <v>114</v>
      </c>
      <c r="C132" s="21">
        <v>6210</v>
      </c>
      <c r="D132" s="26">
        <v>0</v>
      </c>
      <c r="E132" s="85">
        <v>100000</v>
      </c>
      <c r="F132" s="56"/>
    </row>
    <row r="133" spans="1:6" ht="14.25" thickBot="1">
      <c r="A133" s="11"/>
      <c r="B133" s="7" t="s">
        <v>26</v>
      </c>
      <c r="C133" s="17"/>
      <c r="D133" s="37">
        <f>SUM(D134:D136)</f>
        <v>38250</v>
      </c>
      <c r="E133" s="37">
        <f>SUM(E134:E136)</f>
        <v>65000</v>
      </c>
      <c r="F133" s="45"/>
    </row>
    <row r="134" spans="1:6" ht="25.5">
      <c r="A134" s="91">
        <v>1</v>
      </c>
      <c r="B134" s="65" t="s">
        <v>93</v>
      </c>
      <c r="C134" s="50">
        <v>6210</v>
      </c>
      <c r="D134" s="51">
        <v>38250</v>
      </c>
      <c r="E134" s="51"/>
      <c r="F134" s="52"/>
    </row>
    <row r="135" spans="1:6" ht="25.5">
      <c r="A135" s="11"/>
      <c r="B135" s="4" t="s">
        <v>115</v>
      </c>
      <c r="C135" s="18">
        <v>6210</v>
      </c>
      <c r="D135" s="24">
        <v>0</v>
      </c>
      <c r="E135" s="24">
        <v>50000</v>
      </c>
      <c r="F135" s="25"/>
    </row>
    <row r="136" spans="1:6" ht="13.5" customHeight="1">
      <c r="A136" s="91"/>
      <c r="B136" s="66" t="s">
        <v>60</v>
      </c>
      <c r="C136" s="53">
        <v>6210</v>
      </c>
      <c r="D136" s="54">
        <v>0</v>
      </c>
      <c r="E136" s="54">
        <v>15000</v>
      </c>
      <c r="F136" s="55"/>
    </row>
    <row r="137" spans="1:6" ht="14.25" thickBot="1">
      <c r="A137" s="114"/>
      <c r="B137" s="72" t="s">
        <v>44</v>
      </c>
      <c r="C137" s="73"/>
      <c r="D137" s="74">
        <f>SUM(D138:D139)</f>
        <v>100000</v>
      </c>
      <c r="E137" s="74">
        <f>SUM(E138:E139)</f>
        <v>150000</v>
      </c>
      <c r="F137" s="75">
        <f>SUM(F138:F139)</f>
        <v>0</v>
      </c>
    </row>
    <row r="138" spans="1:6" ht="63.75">
      <c r="A138" s="91"/>
      <c r="B138" s="65" t="s">
        <v>94</v>
      </c>
      <c r="C138" s="50">
        <v>6210</v>
      </c>
      <c r="D138" s="51">
        <v>100000</v>
      </c>
      <c r="E138" s="51">
        <v>0</v>
      </c>
      <c r="F138" s="52"/>
    </row>
    <row r="139" spans="1:6" ht="26.25" thickBot="1">
      <c r="A139" s="10"/>
      <c r="B139" s="4" t="s">
        <v>116</v>
      </c>
      <c r="C139" s="18">
        <v>6210</v>
      </c>
      <c r="D139" s="24">
        <v>0</v>
      </c>
      <c r="E139" s="24">
        <v>150000</v>
      </c>
      <c r="F139" s="25"/>
    </row>
    <row r="140" spans="1:6" ht="33.75" customHeight="1" thickBot="1">
      <c r="A140" s="68"/>
      <c r="B140" s="12" t="s">
        <v>27</v>
      </c>
      <c r="C140" s="3"/>
      <c r="D140" s="34">
        <f>SUM(D128+D10)</f>
        <v>2163810</v>
      </c>
      <c r="E140" s="34">
        <f>SUM(E128+E10)</f>
        <v>2080000</v>
      </c>
      <c r="F140" s="35"/>
    </row>
    <row r="141" spans="1:6" ht="12.75">
      <c r="A141" s="1"/>
      <c r="B141" s="2"/>
      <c r="C141" s="1"/>
      <c r="D141" s="1"/>
      <c r="E141" s="1"/>
      <c r="F141" s="1"/>
    </row>
    <row r="142" spans="1:6" ht="12.75">
      <c r="A142" s="1"/>
      <c r="B142" s="2"/>
      <c r="C142" s="1"/>
      <c r="D142" s="1"/>
      <c r="E142" s="1"/>
      <c r="F142" s="1"/>
    </row>
    <row r="143" spans="1:6" ht="12.75">
      <c r="A143" s="1"/>
      <c r="B143" s="2"/>
      <c r="C143" s="1"/>
      <c r="D143" s="1"/>
      <c r="E143" s="1"/>
      <c r="F143" s="1"/>
    </row>
    <row r="144" spans="1:6" ht="12.75">
      <c r="A144" s="1"/>
      <c r="B144" s="2"/>
      <c r="C144" s="1"/>
      <c r="D144" s="1"/>
      <c r="E144" s="1"/>
      <c r="F144" s="1"/>
    </row>
    <row r="145" spans="1:6" ht="12.75">
      <c r="A145" s="1"/>
      <c r="B145" s="2"/>
      <c r="C145" s="1"/>
      <c r="D145" s="1"/>
      <c r="E145" s="1"/>
      <c r="F145" s="1"/>
    </row>
    <row r="146" spans="1:6" ht="12.75">
      <c r="A146" s="1"/>
      <c r="B146" s="2"/>
      <c r="C146" s="1"/>
      <c r="D146" s="1"/>
      <c r="E146" s="1"/>
      <c r="F146" s="1"/>
    </row>
    <row r="147" spans="1:6" ht="12.75">
      <c r="A147" s="1"/>
      <c r="B147" s="2"/>
      <c r="C147" s="1"/>
      <c r="D147" s="1"/>
      <c r="E147" s="1"/>
      <c r="F147" s="1"/>
    </row>
    <row r="148" spans="1:6" ht="12.75">
      <c r="A148" s="1"/>
      <c r="B148" s="2"/>
      <c r="C148" s="1"/>
      <c r="D148" s="1"/>
      <c r="E148" s="1"/>
      <c r="F148" s="1"/>
    </row>
    <row r="149" spans="1:6" ht="12.75">
      <c r="A149" s="1"/>
      <c r="B149" s="2"/>
      <c r="C149" s="1"/>
      <c r="D149" s="1"/>
      <c r="E149" s="1"/>
      <c r="F149" s="1"/>
    </row>
    <row r="150" spans="1:6" ht="12.75">
      <c r="A150" s="1"/>
      <c r="B150" s="2"/>
      <c r="C150" s="1"/>
      <c r="D150" s="1"/>
      <c r="E150" s="1"/>
      <c r="F150" s="1"/>
    </row>
    <row r="151" spans="1:6" ht="12.75">
      <c r="A151" s="1"/>
      <c r="B151" s="2"/>
      <c r="C151" s="1"/>
      <c r="D151" s="1"/>
      <c r="E151" s="1"/>
      <c r="F151" s="1"/>
    </row>
    <row r="152" spans="1:6" ht="12.75">
      <c r="A152" s="1"/>
      <c r="B152" s="2"/>
      <c r="C152" s="1"/>
      <c r="D152" s="1"/>
      <c r="E152" s="1"/>
      <c r="F152" s="1"/>
    </row>
    <row r="153" spans="1:6" ht="12.75">
      <c r="A153" s="1"/>
      <c r="B153" s="2"/>
      <c r="C153" s="1"/>
      <c r="D153" s="1"/>
      <c r="E153" s="1"/>
      <c r="F153" s="1"/>
    </row>
    <row r="154" spans="1:6" ht="12.75">
      <c r="A154" s="1"/>
      <c r="B154" s="2"/>
      <c r="C154" s="1"/>
      <c r="D154" s="1"/>
      <c r="E154" s="1"/>
      <c r="F154" s="1"/>
    </row>
    <row r="155" spans="1:6" ht="12.75">
      <c r="A155" s="1"/>
      <c r="B155" s="2"/>
      <c r="C155" s="1"/>
      <c r="D155" s="1"/>
      <c r="E155" s="1"/>
      <c r="F155" s="1"/>
    </row>
    <row r="156" spans="1:6" ht="12.75">
      <c r="A156" s="1"/>
      <c r="B156" s="2"/>
      <c r="C156" s="1"/>
      <c r="D156" s="1"/>
      <c r="E156" s="1"/>
      <c r="F156" s="1"/>
    </row>
    <row r="157" spans="1:6" ht="12.75">
      <c r="A157" s="1"/>
      <c r="B157" s="2"/>
      <c r="C157" s="1"/>
      <c r="D157" s="1"/>
      <c r="E157" s="1"/>
      <c r="F157" s="1"/>
    </row>
    <row r="158" spans="1:6" ht="12.75">
      <c r="A158" s="1"/>
      <c r="B158" s="2"/>
      <c r="C158" s="1"/>
      <c r="D158" s="1"/>
      <c r="E158" s="1"/>
      <c r="F158" s="1"/>
    </row>
    <row r="159" spans="1:6" ht="12.75">
      <c r="A159" s="1"/>
      <c r="B159" s="2"/>
      <c r="C159" s="1"/>
      <c r="D159" s="1"/>
      <c r="E159" s="1"/>
      <c r="F159" s="1"/>
    </row>
    <row r="160" spans="1:6" ht="12.75">
      <c r="A160" s="1"/>
      <c r="B160" s="2"/>
      <c r="C160" s="1"/>
      <c r="D160" s="1"/>
      <c r="E160" s="1"/>
      <c r="F160" s="1"/>
    </row>
    <row r="161" spans="1:6" ht="12.75">
      <c r="A161" s="1"/>
      <c r="B161" s="2"/>
      <c r="C161" s="1"/>
      <c r="D161" s="1"/>
      <c r="E161" s="1"/>
      <c r="F161" s="1"/>
    </row>
    <row r="162" spans="1:6" ht="12.75">
      <c r="A162" s="1"/>
      <c r="B162" s="2"/>
      <c r="C162" s="1"/>
      <c r="D162" s="1"/>
      <c r="E162" s="1"/>
      <c r="F162" s="1"/>
    </row>
    <row r="163" spans="1:6" ht="12.75">
      <c r="A163" s="1"/>
      <c r="B163" s="2"/>
      <c r="C163" s="1"/>
      <c r="D163" s="1"/>
      <c r="E163" s="1"/>
      <c r="F163" s="1"/>
    </row>
    <row r="164" spans="1:6" ht="12.75">
      <c r="A164" s="1"/>
      <c r="B164" s="2"/>
      <c r="C164" s="1"/>
      <c r="D164" s="1"/>
      <c r="E164" s="1"/>
      <c r="F164" s="1"/>
    </row>
    <row r="165" spans="1:6" ht="12.75">
      <c r="A165" s="1"/>
      <c r="B165" s="2"/>
      <c r="C165" s="1"/>
      <c r="D165" s="1"/>
      <c r="E165" s="1"/>
      <c r="F165" s="1"/>
    </row>
    <row r="166" spans="1:6" ht="12.75">
      <c r="A166" s="1"/>
      <c r="B166" s="2"/>
      <c r="C166" s="1"/>
      <c r="D166" s="1"/>
      <c r="E166" s="1"/>
      <c r="F166" s="1"/>
    </row>
    <row r="167" spans="1:6" ht="12.75">
      <c r="A167" s="1"/>
      <c r="B167" s="2"/>
      <c r="C167" s="1"/>
      <c r="D167" s="1"/>
      <c r="E167" s="1"/>
      <c r="F167" s="1"/>
    </row>
    <row r="168" spans="1:6" ht="12.75">
      <c r="A168" s="1"/>
      <c r="B168" s="2"/>
      <c r="C168" s="1"/>
      <c r="D168" s="1"/>
      <c r="E168" s="1"/>
      <c r="F168" s="1"/>
    </row>
    <row r="169" spans="1:6" ht="12.75">
      <c r="A169" s="1"/>
      <c r="B169" s="2"/>
      <c r="C169" s="1"/>
      <c r="D169" s="1"/>
      <c r="E169" s="1"/>
      <c r="F169" s="1"/>
    </row>
    <row r="170" spans="1:6" ht="12.75">
      <c r="A170" s="1"/>
      <c r="B170" s="2"/>
      <c r="C170" s="1"/>
      <c r="D170" s="1"/>
      <c r="E170" s="1"/>
      <c r="F170" s="1"/>
    </row>
    <row r="171" spans="1:6" ht="12.75">
      <c r="A171" s="1"/>
      <c r="B171" s="2"/>
      <c r="C171" s="1"/>
      <c r="D171" s="1"/>
      <c r="E171" s="1"/>
      <c r="F171" s="1"/>
    </row>
    <row r="172" spans="1:6" ht="12.75">
      <c r="A172" s="1"/>
      <c r="B172" s="2"/>
      <c r="C172" s="1"/>
      <c r="D172" s="1"/>
      <c r="E172" s="1"/>
      <c r="F172" s="1"/>
    </row>
    <row r="173" spans="1:6" ht="12.75">
      <c r="A173" s="1"/>
      <c r="B173" s="2"/>
      <c r="C173" s="1"/>
      <c r="D173" s="1"/>
      <c r="E173" s="1"/>
      <c r="F173" s="1"/>
    </row>
    <row r="174" spans="1:6" ht="12.75">
      <c r="A174" s="1"/>
      <c r="B174" s="2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</sheetData>
  <mergeCells count="1"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2006-10-27T09:56:11Z</cp:lastPrinted>
  <dcterms:created xsi:type="dcterms:W3CDTF">2005-10-13T12:52:47Z</dcterms:created>
  <dcterms:modified xsi:type="dcterms:W3CDTF">2006-10-27T09:57:49Z</dcterms:modified>
  <cp:category/>
  <cp:version/>
  <cp:contentType/>
  <cp:contentStatus/>
</cp:coreProperties>
</file>