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4 -za.zlecone 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<sst xmlns="http://schemas.openxmlformats.org/spreadsheetml/2006/main" count="42" uniqueCount="41">
  <si>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DOCHODY I WYDATKI ZWIĄZANE Z REALIZACJĄ ZADAŃ </t>
  </si>
  <si>
    <t>DOCHODY</t>
  </si>
  <si>
    <t>WYDATKI</t>
  </si>
  <si>
    <t>L.P</t>
  </si>
  <si>
    <t>DZIAŁ</t>
  </si>
  <si>
    <t>ROZDZIAŁ</t>
  </si>
  <si>
    <t>WYSZCZEGÓLNIENIE</t>
  </si>
  <si>
    <t>GMINA</t>
  </si>
  <si>
    <t>POWIAT</t>
  </si>
  <si>
    <t xml:space="preserve">GMINA 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</si>
  <si>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</si>
  <si>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</si>
  <si>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</si>
  <si>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</si>
  <si>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</si>
  <si>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</si>
  <si>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</si>
  <si>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</si>
  <si>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Komisje poborowe</t>
  </si>
  <si>
    <t>Urzędy naczelnych organów władzy państwowej, kontroli i ochrony prawa oraz sądownictwa</t>
  </si>
  <si>
    <t>Urzędy naczelnych organów władzy państwowej , kontroli i ochrony prawa</t>
  </si>
  <si>
    <t>Bezpieczeństwo publiczne i ochrona przeciwpożarowa</t>
  </si>
  <si>
    <t>Komendy powiatowe Państwowej Straży Pożarnej</t>
  </si>
  <si>
    <t>Ochrona zdrowia</t>
  </si>
  <si>
    <t>Składki na ubezpieczenia zdrowotne oraz świadczenia dla osób nie objętych obowiązkiem ubezpieczenia zdrowotnego</t>
  </si>
  <si>
    <t>Pomoc społeczna</t>
  </si>
  <si>
    <t xml:space="preserve">Ośrodki wsparcia </t>
  </si>
  <si>
    <t>Świadczenia rodzinne oraz składki na ubezpieczenia emerytalne i rentowe z ubezpieczenia społecznego</t>
  </si>
  <si>
    <t xml:space="preserve">Składki na ubezpieczenie zdrowotne opłacane za osoby pobierające niektóre świadczenia z pomocy społecznej </t>
  </si>
  <si>
    <t>Zasiłki i pomoc w naturze oraz składki na ubezpieczenia społeczne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</si>
  <si>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</si>
  <si>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</si>
  <si>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</si>
  <si>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</si>
  <si>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OGÓŁEM</t>
  </si>
  <si>
    <t>Cmentarze</t>
  </si>
  <si>
    <t>Prezydenta Miasta Łomża</t>
  </si>
  <si>
    <t>Załącznik  Nr 4</t>
  </si>
  <si>
    <t>do Zarządzenia Nr 196/06</t>
  </si>
  <si>
    <t>z dnia 06.11.2006r.</t>
  </si>
  <si>
    <t>ZLECONYCH NA 2007 ROK GMINY I POWIATU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</si>
</sst>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7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 horizont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3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wrapText="1"/>
    </xf>
    <xf numFmtId="0" fontId="0" fillId="2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0" fontId="3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0" borderId="0" xfId="0" applyFont="1" applyAlignment="1">
      <alignment/>
    </xf>
    <xf numFmtId="3" fontId="3" fillId="2" borderId="11" xfId="15" applyNumberFormat="1" applyFont="1" applyFill="1" applyBorder="1" applyAlignment="1">
      <alignment horizontal="right" vertical="center"/>
    </xf>
    <xf numFmtId="3" fontId="3" fillId="2" borderId="1" xfId="15" applyNumberFormat="1" applyFont="1" applyFill="1" applyBorder="1" applyAlignment="1">
      <alignment horizontal="right" vertical="center"/>
    </xf>
    <xf numFmtId="3" fontId="0" fillId="0" borderId="12" xfId="15" applyNumberFormat="1" applyFont="1" applyBorder="1" applyAlignment="1">
      <alignment horizontal="right" vertical="center"/>
    </xf>
    <xf numFmtId="3" fontId="0" fillId="0" borderId="8" xfId="15" applyNumberFormat="1" applyFont="1" applyBorder="1" applyAlignment="1" applyProtection="1">
      <alignment horizontal="right" vertical="center" wrapText="1"/>
      <protection locked="0"/>
    </xf>
    <xf numFmtId="3" fontId="3" fillId="2" borderId="13" xfId="15" applyNumberFormat="1" applyFont="1" applyFill="1" applyBorder="1" applyAlignment="1">
      <alignment horizontal="right" vertical="center"/>
    </xf>
    <xf numFmtId="3" fontId="0" fillId="0" borderId="14" xfId="15" applyNumberFormat="1" applyFont="1" applyBorder="1" applyAlignment="1" applyProtection="1">
      <alignment horizontal="right" vertical="center" wrapText="1"/>
      <protection locked="0"/>
    </xf>
    <xf numFmtId="3" fontId="0" fillId="0" borderId="15" xfId="15" applyNumberFormat="1" applyFont="1" applyBorder="1" applyAlignment="1">
      <alignment horizontal="right" vertical="center"/>
    </xf>
    <xf numFmtId="3" fontId="0" fillId="0" borderId="16" xfId="15" applyNumberFormat="1" applyFont="1" applyBorder="1" applyAlignment="1" applyProtection="1">
      <alignment horizontal="right" vertical="center" wrapText="1"/>
      <protection locked="0"/>
    </xf>
    <xf numFmtId="3" fontId="3" fillId="2" borderId="12" xfId="15" applyNumberFormat="1" applyFont="1" applyFill="1" applyBorder="1" applyAlignment="1">
      <alignment horizontal="right" vertical="center"/>
    </xf>
    <xf numFmtId="3" fontId="3" fillId="2" borderId="8" xfId="15" applyNumberFormat="1" applyFont="1" applyFill="1" applyBorder="1" applyAlignment="1">
      <alignment horizontal="right" vertical="center"/>
    </xf>
    <xf numFmtId="3" fontId="0" fillId="0" borderId="12" xfId="15" applyNumberFormat="1" applyFont="1" applyBorder="1" applyAlignment="1" applyProtection="1">
      <alignment horizontal="right" vertical="center" wrapText="1"/>
      <protection locked="0"/>
    </xf>
    <xf numFmtId="3" fontId="3" fillId="2" borderId="17" xfId="15" applyNumberFormat="1" applyFont="1" applyFill="1" applyBorder="1" applyAlignment="1">
      <alignment horizontal="right" vertical="center"/>
    </xf>
    <xf numFmtId="3" fontId="3" fillId="4" borderId="5" xfId="15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I36"/>
  <sheetViews>
    <sheetView tabSelected="1" workbookViewId="0" topLeftCell="C1">
      <selection activeCell="D3" sqref="D3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11.625" style="0" customWidth="1"/>
    <col min="4" max="4" width="32.875" style="0" customWidth="1"/>
    <col min="5" max="5" width="15.125" style="0" customWidth="1"/>
    <col min="6" max="6" width="12.875" style="0" customWidth="1"/>
    <col min="7" max="7" width="15.00390625" style="0" customWidth="1"/>
    <col min="8" max="8" width="12.125" style="0" customWidth="1"/>
  </cols>
  <sheetData>
    <row r="1" spans="7:8" ht="13.5">
      <c r="G1" s="47" t="s">
        <v>37</v>
      </c>
      <c r="H1" s="33"/>
    </row>
    <row r="2" spans="7:8" ht="13.5">
      <c r="G2" s="47" t="s">
        <v>38</v>
      </c>
      <c r="H2" s="33"/>
    </row>
    <row r="3" spans="7:8" ht="13.5">
      <c r="G3" s="47" t="s">
        <v>36</v>
      </c>
      <c r="H3" s="33"/>
    </row>
    <row r="4" spans="7:8" ht="13.5">
      <c r="G4" s="47" t="s">
        <v>39</v>
      </c>
      <c r="H4" s="33"/>
    </row>
    <row r="5" ht="12.75">
      <c r="G5" s="1"/>
    </row>
    <row r="6" ht="15.75">
      <c r="C6" s="2" t="s">
        <v>0</v>
      </c>
    </row>
    <row r="7" spans="4:6" ht="15.75">
      <c r="D7" s="2" t="s">
        <v>40</v>
      </c>
      <c r="E7" s="2"/>
      <c r="F7" s="2"/>
    </row>
    <row r="8" ht="13.5" thickBot="1"/>
    <row r="9" spans="1:9" ht="24" customHeight="1" thickBot="1">
      <c r="A9" s="3"/>
      <c r="B9" s="3"/>
      <c r="C9" s="4"/>
      <c r="D9" s="5"/>
      <c r="E9" s="6" t="s">
        <v>1</v>
      </c>
      <c r="F9" s="7"/>
      <c r="G9" s="6" t="s">
        <v>2</v>
      </c>
      <c r="H9" s="8"/>
      <c r="I9" s="9"/>
    </row>
    <row r="10" spans="1:8" ht="22.5" customHeight="1" thickBot="1">
      <c r="A10" s="10" t="s">
        <v>3</v>
      </c>
      <c r="B10" s="11" t="s">
        <v>4</v>
      </c>
      <c r="C10" s="12" t="s">
        <v>5</v>
      </c>
      <c r="D10" s="13" t="s">
        <v>6</v>
      </c>
      <c r="E10" s="14" t="s">
        <v>7</v>
      </c>
      <c r="F10" s="15" t="s">
        <v>8</v>
      </c>
      <c r="G10" s="16" t="s">
        <v>9</v>
      </c>
      <c r="H10" s="17" t="s">
        <v>8</v>
      </c>
    </row>
    <row r="11" spans="1:8" ht="21.75" customHeight="1">
      <c r="A11" s="18">
        <v>1</v>
      </c>
      <c r="B11" s="18">
        <v>700</v>
      </c>
      <c r="C11" s="19"/>
      <c r="D11" s="20" t="s">
        <v>10</v>
      </c>
      <c r="E11" s="34">
        <f>IF(SUM(E12)&gt;0,SUM(E12),"")</f>
      </c>
      <c r="F11" s="35">
        <f>IF(SUM(F12)&gt;0,SUM(F12),"")</f>
        <v>30000</v>
      </c>
      <c r="G11" s="34">
        <f>IF(SUM(G12)&gt;0,SUM(G12),"")</f>
      </c>
      <c r="H11" s="35">
        <f>IF(SUM(H12)&gt;0,SUM(H12),"")</f>
        <v>30000</v>
      </c>
    </row>
    <row r="12" spans="1:8" ht="25.5">
      <c r="A12" s="21"/>
      <c r="B12" s="21"/>
      <c r="C12" s="22">
        <v>70005</v>
      </c>
      <c r="D12" s="23" t="s">
        <v>11</v>
      </c>
      <c r="E12" s="36"/>
      <c r="F12" s="37">
        <f>H12</f>
        <v>30000</v>
      </c>
      <c r="G12" s="36"/>
      <c r="H12" s="37">
        <v>30000</v>
      </c>
    </row>
    <row r="13" spans="1:8" ht="22.5" customHeight="1">
      <c r="A13" s="24">
        <v>2</v>
      </c>
      <c r="B13" s="24">
        <v>710</v>
      </c>
      <c r="C13" s="25"/>
      <c r="D13" s="26" t="s">
        <v>12</v>
      </c>
      <c r="E13" s="38">
        <f>SUM(E14:E17)</f>
        <v>5500</v>
      </c>
      <c r="F13" s="38">
        <f>SUM(F14:F17)</f>
        <v>297000</v>
      </c>
      <c r="G13" s="38">
        <f>SUM(G14:G17)</f>
        <v>5500</v>
      </c>
      <c r="H13" s="45">
        <f>SUM(H14:H17)</f>
        <v>297000</v>
      </c>
    </row>
    <row r="14" spans="1:8" ht="15.75" customHeight="1">
      <c r="A14" s="21"/>
      <c r="B14" s="21"/>
      <c r="C14" s="22">
        <v>71013</v>
      </c>
      <c r="D14" s="23" t="s">
        <v>13</v>
      </c>
      <c r="E14" s="36"/>
      <c r="F14" s="39">
        <f>H14</f>
        <v>85000</v>
      </c>
      <c r="G14" s="36"/>
      <c r="H14" s="37">
        <v>85000</v>
      </c>
    </row>
    <row r="15" spans="1:8" ht="25.5">
      <c r="A15" s="21"/>
      <c r="B15" s="21"/>
      <c r="C15" s="22">
        <v>71014</v>
      </c>
      <c r="D15" s="23" t="s">
        <v>14</v>
      </c>
      <c r="E15" s="36"/>
      <c r="F15" s="39">
        <f>H15</f>
        <v>20000</v>
      </c>
      <c r="G15" s="36"/>
      <c r="H15" s="37">
        <v>20000</v>
      </c>
    </row>
    <row r="16" spans="1:8" ht="12.75">
      <c r="A16" s="21"/>
      <c r="B16" s="21"/>
      <c r="C16" s="22">
        <v>71015</v>
      </c>
      <c r="D16" s="23" t="s">
        <v>15</v>
      </c>
      <c r="E16" s="40"/>
      <c r="F16" s="41">
        <f>H16</f>
        <v>192000</v>
      </c>
      <c r="G16" s="40"/>
      <c r="H16" s="41">
        <v>192000</v>
      </c>
    </row>
    <row r="17" spans="1:8" ht="12.75">
      <c r="A17" s="21"/>
      <c r="B17" s="21"/>
      <c r="C17" s="22">
        <v>71035</v>
      </c>
      <c r="D17" s="23" t="s">
        <v>35</v>
      </c>
      <c r="E17" s="40">
        <f>G17</f>
        <v>5500</v>
      </c>
      <c r="F17" s="41"/>
      <c r="G17" s="40">
        <v>5500</v>
      </c>
      <c r="H17" s="41"/>
    </row>
    <row r="18" spans="1:8" ht="23.25" customHeight="1">
      <c r="A18" s="24">
        <v>3</v>
      </c>
      <c r="B18" s="24">
        <v>750</v>
      </c>
      <c r="C18" s="25"/>
      <c r="D18" s="26" t="s">
        <v>16</v>
      </c>
      <c r="E18" s="42">
        <f>IF(SUM(E19:E20)&gt;0,SUM(E19:E20),"")</f>
        <v>497000</v>
      </c>
      <c r="F18" s="43">
        <f>IF(SUM(F19:F20)&gt;0,SUM(F19:F20),"")</f>
        <v>196100</v>
      </c>
      <c r="G18" s="42">
        <f>IF(SUM(G19:G20)&gt;0,SUM(G19:G20),"")</f>
        <v>497000</v>
      </c>
      <c r="H18" s="43">
        <f>IF(SUM(H19:H20)&gt;0,SUM(H19:H20),"")</f>
        <v>196100</v>
      </c>
    </row>
    <row r="19" spans="1:8" ht="12.75">
      <c r="A19" s="21"/>
      <c r="B19" s="21"/>
      <c r="C19" s="22">
        <v>75011</v>
      </c>
      <c r="D19" s="23" t="s">
        <v>17</v>
      </c>
      <c r="E19" s="44">
        <f aca="true" t="shared" si="0" ref="E19:F22">G19</f>
        <v>497000</v>
      </c>
      <c r="F19" s="39">
        <f t="shared" si="0"/>
        <v>171100</v>
      </c>
      <c r="G19" s="44">
        <v>497000</v>
      </c>
      <c r="H19" s="41">
        <v>171100</v>
      </c>
    </row>
    <row r="20" spans="1:8" ht="12.75">
      <c r="A20" s="21"/>
      <c r="B20" s="21"/>
      <c r="C20" s="22">
        <v>75045</v>
      </c>
      <c r="D20" s="23" t="s">
        <v>18</v>
      </c>
      <c r="E20" s="40"/>
      <c r="F20" s="41">
        <f t="shared" si="0"/>
        <v>25000</v>
      </c>
      <c r="G20" s="40"/>
      <c r="H20" s="41">
        <v>25000</v>
      </c>
    </row>
    <row r="21" spans="1:8" ht="42" customHeight="1">
      <c r="A21" s="24">
        <v>4</v>
      </c>
      <c r="B21" s="24">
        <v>751</v>
      </c>
      <c r="C21" s="25"/>
      <c r="D21" s="26" t="s">
        <v>19</v>
      </c>
      <c r="E21" s="42">
        <f>IF(SUM(E22)&gt;0,SUM(E22),"")</f>
        <v>7882</v>
      </c>
      <c r="F21" s="43">
        <f>IF(SUM(F22)&gt;0,SUM(F22),"")</f>
      </c>
      <c r="G21" s="42">
        <f>IF(SUM(G22)&gt;0,SUM(G22),"")</f>
        <v>7882</v>
      </c>
      <c r="H21" s="43">
        <f>IF(SUM(H22)&gt;0,SUM(H22),"")</f>
      </c>
    </row>
    <row r="22" spans="1:8" ht="28.5" customHeight="1">
      <c r="A22" s="21"/>
      <c r="B22" s="21"/>
      <c r="C22" s="22">
        <v>75101</v>
      </c>
      <c r="D22" s="23" t="s">
        <v>20</v>
      </c>
      <c r="E22" s="44">
        <f t="shared" si="0"/>
        <v>7882</v>
      </c>
      <c r="F22" s="37"/>
      <c r="G22" s="44">
        <v>7882</v>
      </c>
      <c r="H22" s="39"/>
    </row>
    <row r="23" spans="1:8" ht="25.5">
      <c r="A23" s="24">
        <v>5</v>
      </c>
      <c r="B23" s="24">
        <v>754</v>
      </c>
      <c r="C23" s="25"/>
      <c r="D23" s="26" t="s">
        <v>21</v>
      </c>
      <c r="E23" s="42">
        <f>IF(SUM(E24)&gt;0,SUM(E24),"")</f>
      </c>
      <c r="F23" s="43">
        <f>IF(SUM(F24)&gt;0,SUM(F24),"")</f>
        <v>3955000</v>
      </c>
      <c r="G23" s="42">
        <f>IF(SUM(G24)&gt;0,SUM(G24),"")</f>
      </c>
      <c r="H23" s="43">
        <f>IF(SUM(H24)&gt;0,SUM(H24),"")</f>
        <v>3955000</v>
      </c>
    </row>
    <row r="24" spans="1:8" ht="30.75" customHeight="1">
      <c r="A24" s="21"/>
      <c r="B24" s="21"/>
      <c r="C24" s="22">
        <v>75411</v>
      </c>
      <c r="D24" s="23" t="s">
        <v>22</v>
      </c>
      <c r="E24" s="36"/>
      <c r="F24" s="37">
        <f>H24</f>
        <v>3955000</v>
      </c>
      <c r="G24" s="36"/>
      <c r="H24" s="41">
        <v>3955000</v>
      </c>
    </row>
    <row r="25" spans="1:8" ht="22.5" customHeight="1">
      <c r="A25" s="24">
        <v>6</v>
      </c>
      <c r="B25" s="24">
        <v>851</v>
      </c>
      <c r="C25" s="25"/>
      <c r="D25" s="26" t="s">
        <v>23</v>
      </c>
      <c r="E25" s="38">
        <f>IF(SUM(E26)&gt;0,SUM(E26),"")</f>
        <v>3000</v>
      </c>
      <c r="F25" s="45">
        <f>IF(SUM(F26)&gt;0,SUM(F26),"")</f>
        <v>31000</v>
      </c>
      <c r="G25" s="38">
        <f>IF(SUM(G26)&gt;0,SUM(G26),"")</f>
        <v>3000</v>
      </c>
      <c r="H25" s="43">
        <f>IF(SUM(H26)&gt;0,SUM(H26),"")</f>
        <v>31000</v>
      </c>
    </row>
    <row r="26" spans="1:8" ht="53.25" customHeight="1">
      <c r="A26" s="21"/>
      <c r="B26" s="21"/>
      <c r="C26" s="22">
        <v>85156</v>
      </c>
      <c r="D26" s="23" t="s">
        <v>24</v>
      </c>
      <c r="E26" s="36">
        <f>G26</f>
        <v>3000</v>
      </c>
      <c r="F26" s="37">
        <f>H26</f>
        <v>31000</v>
      </c>
      <c r="G26" s="44">
        <v>3000</v>
      </c>
      <c r="H26" s="41">
        <v>31000</v>
      </c>
    </row>
    <row r="27" spans="1:8" ht="25.5" customHeight="1">
      <c r="A27" s="24">
        <v>7</v>
      </c>
      <c r="B27" s="24">
        <v>852</v>
      </c>
      <c r="C27" s="25"/>
      <c r="D27" s="26" t="s">
        <v>25</v>
      </c>
      <c r="E27" s="38">
        <f>IF(SUM(E28:E33)&gt;0,SUM(E28:E33),"")</f>
        <v>18471000</v>
      </c>
      <c r="F27" s="45">
        <f>IF(SUM(F28:F33)&gt;0,SUM(F28:F33),"")</f>
        <v>41000</v>
      </c>
      <c r="G27" s="38">
        <f>IF(SUM(G28:G33)&gt;0,SUM(G28:G33),"")</f>
        <v>18471000</v>
      </c>
      <c r="H27" s="43">
        <f>IF(SUM(H28:H33)&gt;0,SUM(H28:H33),"")</f>
        <v>41000</v>
      </c>
    </row>
    <row r="28" spans="1:8" ht="12.75">
      <c r="A28" s="21"/>
      <c r="B28" s="21"/>
      <c r="C28" s="22">
        <v>85203</v>
      </c>
      <c r="D28" s="23" t="s">
        <v>26</v>
      </c>
      <c r="E28" s="44">
        <f>G28</f>
        <v>303000</v>
      </c>
      <c r="F28" s="37"/>
      <c r="G28" s="44">
        <v>303000</v>
      </c>
      <c r="H28" s="37"/>
    </row>
    <row r="29" spans="1:8" ht="38.25">
      <c r="A29" s="21"/>
      <c r="B29" s="21"/>
      <c r="C29" s="22">
        <v>85212</v>
      </c>
      <c r="D29" s="23" t="s">
        <v>27</v>
      </c>
      <c r="E29" s="44">
        <f>G29</f>
        <v>16900000</v>
      </c>
      <c r="F29" s="37"/>
      <c r="G29" s="44">
        <v>16900000</v>
      </c>
      <c r="H29" s="37"/>
    </row>
    <row r="30" spans="1:8" ht="51">
      <c r="A30" s="21"/>
      <c r="B30" s="21"/>
      <c r="C30" s="22">
        <v>85213</v>
      </c>
      <c r="D30" s="23" t="s">
        <v>28</v>
      </c>
      <c r="E30" s="44">
        <f>G30</f>
        <v>174000</v>
      </c>
      <c r="F30" s="37"/>
      <c r="G30" s="44">
        <v>174000</v>
      </c>
      <c r="H30" s="37"/>
    </row>
    <row r="31" spans="1:8" ht="25.5">
      <c r="A31" s="21"/>
      <c r="B31" s="21"/>
      <c r="C31" s="22">
        <v>85214</v>
      </c>
      <c r="D31" s="23" t="s">
        <v>29</v>
      </c>
      <c r="E31" s="44">
        <f>G31</f>
        <v>975000</v>
      </c>
      <c r="F31" s="37"/>
      <c r="G31" s="44">
        <v>975000</v>
      </c>
      <c r="H31" s="37"/>
    </row>
    <row r="32" spans="1:8" ht="30.75" customHeight="1">
      <c r="A32" s="21"/>
      <c r="B32" s="21"/>
      <c r="C32" s="22">
        <v>85228</v>
      </c>
      <c r="D32" s="23" t="s">
        <v>30</v>
      </c>
      <c r="E32" s="44">
        <f>G32</f>
        <v>119000</v>
      </c>
      <c r="F32" s="37"/>
      <c r="G32" s="44">
        <v>119000</v>
      </c>
      <c r="H32" s="37"/>
    </row>
    <row r="33" spans="1:8" ht="16.5" customHeight="1">
      <c r="A33" s="21"/>
      <c r="B33" s="21"/>
      <c r="C33" s="22">
        <v>85231</v>
      </c>
      <c r="D33" s="23" t="s">
        <v>31</v>
      </c>
      <c r="E33" s="44"/>
      <c r="F33" s="37">
        <f>H33</f>
        <v>41000</v>
      </c>
      <c r="G33" s="44"/>
      <c r="H33" s="37">
        <v>41000</v>
      </c>
    </row>
    <row r="34" spans="1:8" ht="25.5">
      <c r="A34" s="24">
        <v>8</v>
      </c>
      <c r="B34" s="24">
        <v>853</v>
      </c>
      <c r="C34" s="27"/>
      <c r="D34" s="26" t="s">
        <v>32</v>
      </c>
      <c r="E34" s="38">
        <f>IF(SUM(E35)&gt;0,SUM(E35),"")</f>
      </c>
      <c r="F34" s="45">
        <f>IF(SUM(F35)&gt;0,SUM(F35),"")</f>
        <v>140000</v>
      </c>
      <c r="G34" s="38">
        <f>IF(SUM(G35)&gt;0,SUM(G35),"")</f>
      </c>
      <c r="H34" s="45">
        <f>IF(SUM(H35)&gt;0,SUM(H35),"")</f>
        <v>140000</v>
      </c>
    </row>
    <row r="35" spans="1:8" ht="28.5" customHeight="1" thickBot="1">
      <c r="A35" s="21"/>
      <c r="B35" s="21"/>
      <c r="C35" s="28">
        <v>85321</v>
      </c>
      <c r="D35" s="23" t="s">
        <v>33</v>
      </c>
      <c r="E35" s="36"/>
      <c r="F35" s="37">
        <f>H35</f>
        <v>140000</v>
      </c>
      <c r="G35" s="36"/>
      <c r="H35" s="37">
        <v>140000</v>
      </c>
    </row>
    <row r="36" spans="1:8" ht="28.5" customHeight="1" thickBot="1">
      <c r="A36" s="29"/>
      <c r="B36" s="30"/>
      <c r="C36" s="31"/>
      <c r="D36" s="32" t="s">
        <v>34</v>
      </c>
      <c r="E36" s="46">
        <f>IF(SUM(E11,E13,E18,E21,24,E25,E27,E34)&gt;0,SUM(E11,E13,E18,E21,E23,E25,E27,E34),"")</f>
        <v>18984382</v>
      </c>
      <c r="F36" s="46">
        <f>IF(SUM(F11,F13,F18,F21,24,F25,F27,F34)&gt;0,SUM(F11,F13,F18,F21,F23,F25,F27,F34),"")</f>
        <v>4690100</v>
      </c>
      <c r="G36" s="46">
        <f>IF(SUM(G11,G13,G18,G21,24,G25,G27,G34)&gt;0,SUM(G11,G13,G18,G21,G23,G25,G27,G34),"")</f>
        <v>18984382</v>
      </c>
      <c r="H36" s="46">
        <f>IF(SUM(H11,H13,H18,H21,24,H25,H27,H34)&gt;0,SUM(H11,H13,H18,H21,H23,H25,H27,H34),"")</f>
        <v>4690100</v>
      </c>
    </row>
  </sheetData>
  <printOptions/>
  <pageMargins left="0.75" right="0.75" top="1" bottom="1" header="0.5" footer="0.5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2006-11-07T16:14:55Z</cp:lastPrinted>
  <dcterms:created xsi:type="dcterms:W3CDTF">2005-11-21T11:16:19Z</dcterms:created>
  <dcterms:modified xsi:type="dcterms:W3CDTF">2006-11-07T16:14:56Z</dcterms:modified>
  <cp:category/>
  <cp:version/>
  <cp:contentType/>
  <cp:contentStatus/>
</cp:coreProperties>
</file>