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1-dochody'!$7:$7</definedName>
    <definedName name="Z_F15D1700_FBD3_11D7_9137_0001020BE0E4_.wvu.PrintTitles" localSheetId="0" hidden="1">'Załącznik Nr 1-dochody'!$6:$6</definedName>
  </definedNames>
  <calcPr fullCalcOnLoad="1"/>
</workbook>
</file>

<file path=xl/sharedStrings.xml><?xml version="1.0" encoding="utf-8"?>
<sst xmlns="http://schemas.openxmlformats.org/spreadsheetml/2006/main" count="326" uniqueCount="184">
  <si>
    <t>Dział</t>
  </si>
  <si>
    <t>Rozdz.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</si>
  <si>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</si>
  <si>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</si>
  <si>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</si>
  <si>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</si>
  <si>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</si>
  <si>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</si>
  <si>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</si>
  <si>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</si>
  <si>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</si>
  <si>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</si>
  <si>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</si>
  <si>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</si>
  <si>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</si>
  <si>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</si>
  <si>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</si>
  <si>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</si>
  <si>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</si>
  <si>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</si>
  <si>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</si>
  <si>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</si>
  <si>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</si>
  <si>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</si>
  <si>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</si>
  <si>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</si>
  <si>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</si>
  <si>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</si>
  <si>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</si>
  <si>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</si>
  <si>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</si>
  <si>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</si>
  <si>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</si>
  <si>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</si>
  <si>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</si>
  <si>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</si>
  <si>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</si>
  <si>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</si>
  <si>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</si>
  <si>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</si>
  <si>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</si>
  <si>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</si>
  <si>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</si>
  <si>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</si>
  <si>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</si>
  <si>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</si>
  <si>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</si>
  <si>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</si>
  <si>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</si>
  <si>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</si>
  <si>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</si>
  <si>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</si>
  <si>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</si>
  <si>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</si>
  <si>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</si>
  <si>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</si>
  <si>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</si>
  <si>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</si>
  <si>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</si>
  <si>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</si>
  <si>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Wpływy z opłaty eksploatacyjnej  Szalet , Dworzec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</si>
  <si>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</si>
  <si>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</si>
  <si>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</si>
  <si>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</si>
  <si>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</si>
  <si>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</si>
  <si>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</si>
  <si>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</si>
  <si>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</si>
  <si>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</si>
  <si>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</si>
  <si>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</si>
  <si>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</si>
  <si>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</si>
  <si>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</si>
  <si>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</si>
  <si>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</si>
  <si>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</si>
  <si>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</si>
  <si>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</si>
  <si>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</si>
  <si>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</si>
  <si>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</si>
  <si>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</si>
  <si>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</si>
  <si>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</si>
  <si>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</si>
  <si>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</si>
  <si>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</si>
  <si>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</si>
  <si>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</si>
  <si>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</si>
  <si>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</si>
  <si>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</si>
  <si>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</si>
  <si>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</si>
  <si>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</si>
  <si>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</si>
  <si>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</si>
  <si>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</si>
  <si>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</si>
  <si>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</si>
  <si>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</si>
  <si>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</si>
  <si>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</si>
  <si>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</si>
  <si>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</si>
  <si>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</si>
  <si>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</si>
  <si>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</si>
  <si>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</si>
  <si>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</si>
  <si>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</si>
  <si>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</si>
  <si>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</si>
  <si>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</si>
  <si>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</si>
  <si>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</si>
  <si>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</si>
  <si>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</si>
  <si>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</si>
  <si>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</si>
  <si>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</si>
  <si>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</si>
  <si>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</si>
  <si>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</si>
  <si>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</si>
  <si>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</si>
  <si>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</si>
  <si>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</si>
  <si>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</si>
  <si>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0460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</si>
  <si>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</si>
  <si>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</si>
  <si>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</si>
  <si>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</si>
  <si>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</si>
  <si>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</si>
  <si>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</si>
  <si>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</si>
  <si>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</si>
  <si>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</si>
  <si>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6291</t>
  </si>
  <si>
    <t>Drogi publiczne w miastach na prawach powiatu</t>
  </si>
  <si>
    <t>Świadczenia rodzinne oraz składki na ubezpieczenia emerytalne i rentowe z ubezpieczenia  społecznego</t>
  </si>
  <si>
    <t>Wpływy z usług "Klub Seniora"</t>
  </si>
  <si>
    <t>Wpływy z usług - Dzienny Dom Pomocy</t>
  </si>
  <si>
    <t>Część równoważąca subwencji ogólnej  dla gmin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</si>
  <si>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</si>
  <si>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</si>
  <si>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</si>
  <si>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</si>
  <si>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</si>
  <si>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</si>
  <si>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</si>
  <si>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</si>
  <si>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6299</t>
  </si>
  <si>
    <t>Pomoc materialna dla studentów</t>
  </si>
  <si>
    <t>Szkolnictwo wyższe</t>
  </si>
  <si>
    <t>Zasiłki i pomoc w naturze oraz składki na ubezpieczenia emerytalne i rentowe</t>
  </si>
  <si>
    <t>Plan na 2006 rok</t>
  </si>
  <si>
    <t>Środki na dofinansowanie własnych inwestycji gmin, powiatów, samorządów województw pozyskane z innym źródeł</t>
  </si>
  <si>
    <t>Lokalny transport zbiorowy</t>
  </si>
  <si>
    <t xml:space="preserve">Środki na dofinansowanie własnych inwestycji gmin (związków gmin) ,powiatów (związków powiatów), samorządów województw , pozyskane z innych żródeł </t>
  </si>
  <si>
    <t>6298</t>
  </si>
  <si>
    <t xml:space="preserve"> Środki  na dofinasowanie własnych  inwestycji  gmin,powiatów pozyskiwane z innych  źródeł</t>
  </si>
  <si>
    <t xml:space="preserve"> 8535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</si>
  <si>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</si>
  <si>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</si>
  <si>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</si>
  <si>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>Środki  pochodzące  z budżetu Unii Europejskiej przeznaczone na finansowanie programów i projektów realizowanych  przez jednostki  sektora publ.</t>
  </si>
  <si>
    <t>6295</t>
  </si>
  <si>
    <t xml:space="preserve">Środki na dofinansowanie własnych inwestycji gmin,powiatów,samorządów województw pozyskane z innych żródeł          </t>
  </si>
  <si>
    <t>Plan dochodów budżetu miasta  Łomży  na  2006 rok</t>
  </si>
  <si>
    <t>Załącznik Nr 1</t>
  </si>
  <si>
    <t>Dotacja celowa otrzymana przez jednostkę samorządu terytor. od innej jedn. sam. terytor. będącej instytucją wdrażającą na zadania bieżące realizowane na podstawie porozumień (umów)</t>
  </si>
  <si>
    <t>Wyszczególnienie</t>
  </si>
  <si>
    <t>Wpływy z tytułu odpłatnego nabycia prawa własności oraz prawa użytkowania wieczystego nieruchomości</t>
  </si>
  <si>
    <t>0770</t>
  </si>
  <si>
    <t>Środki na dofinansowanie własnych inwestycji gmin pozyskane z innych źródeł - Rozwój sektora MŚP-Modernizacja i rozbudowa ujęć wody-PHARE 2003</t>
  </si>
  <si>
    <t>6292</t>
  </si>
  <si>
    <t>Prezydent Miasta</t>
  </si>
  <si>
    <t>mgr inż. Jerzy Brzeziński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</si>
</sst>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8" fillId="2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3" fontId="10" fillId="3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center" vertical="center"/>
      <protection locked="0"/>
    </xf>
    <xf numFmtId="4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3" fontId="10" fillId="4" borderId="5" xfId="0" applyNumberFormat="1" applyFont="1" applyFill="1" applyBorder="1" applyAlignment="1">
      <alignment horizontal="righ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3" fontId="10" fillId="4" borderId="5" xfId="0" applyNumberFormat="1" applyFont="1" applyFill="1" applyBorder="1" applyAlignment="1" applyProtection="1">
      <alignment horizontal="right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vertical="center" wrapText="1"/>
      <protection locked="0"/>
    </xf>
    <xf numFmtId="49" fontId="10" fillId="4" borderId="8" xfId="0" applyNumberFormat="1" applyFont="1" applyFill="1" applyBorder="1" applyAlignment="1" applyProtection="1">
      <alignment horizontal="center" vertical="center"/>
      <protection locked="0"/>
    </xf>
    <xf numFmtId="3" fontId="10" fillId="4" borderId="8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12" xfId="0" applyFont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right" vertical="center" wrapText="1"/>
      <protection locked="0"/>
    </xf>
    <xf numFmtId="3" fontId="10" fillId="4" borderId="8" xfId="0" applyNumberFormat="1" applyFont="1" applyFill="1" applyBorder="1" applyAlignment="1" applyProtection="1">
      <alignment horizontal="right" vertical="center"/>
      <protection hidden="1"/>
    </xf>
    <xf numFmtId="3" fontId="10" fillId="3" borderId="1" xfId="0" applyNumberFormat="1" applyFont="1" applyFill="1" applyBorder="1" applyAlignment="1">
      <alignment horizontal="right" vertical="center"/>
    </xf>
    <xf numFmtId="0" fontId="11" fillId="0" borderId="10" xfId="0" applyFont="1" applyBorder="1" applyAlignment="1" applyProtection="1">
      <alignment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3" fontId="11" fillId="0" borderId="8" xfId="0" applyNumberFormat="1" applyFont="1" applyBorder="1" applyAlignment="1" applyProtection="1">
      <alignment horizontal="right"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49" fontId="10" fillId="5" borderId="7" xfId="0" applyNumberFormat="1" applyFont="1" applyFill="1" applyBorder="1" applyAlignment="1" applyProtection="1">
      <alignment horizontal="center" vertical="center"/>
      <protection locked="0"/>
    </xf>
    <xf numFmtId="3" fontId="11" fillId="5" borderId="7" xfId="0" applyNumberFormat="1" applyFont="1" applyFill="1" applyBorder="1" applyAlignment="1" applyProtection="1">
      <alignment horizontal="right" vertical="center"/>
      <protection hidden="1"/>
    </xf>
    <xf numFmtId="0" fontId="10" fillId="4" borderId="10" xfId="0" applyFont="1" applyFill="1" applyBorder="1" applyAlignment="1" applyProtection="1">
      <alignment vertical="center" wrapText="1"/>
      <protection locked="0"/>
    </xf>
    <xf numFmtId="49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 applyProtection="1">
      <alignment horizontal="right" vertical="center"/>
      <protection locked="0"/>
    </xf>
    <xf numFmtId="3" fontId="11" fillId="0" borderId="13" xfId="0" applyNumberFormat="1" applyFont="1" applyBorder="1" applyAlignment="1" applyProtection="1">
      <alignment horizontal="right" vertical="center"/>
      <protection locked="0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3" fontId="11" fillId="0" borderId="11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49" fontId="10" fillId="5" borderId="11" xfId="0" applyNumberFormat="1" applyFont="1" applyFill="1" applyBorder="1" applyAlignment="1" applyProtection="1">
      <alignment horizontal="center" vertical="center"/>
      <protection locked="0"/>
    </xf>
    <xf numFmtId="3" fontId="11" fillId="5" borderId="11" xfId="0" applyNumberFormat="1" applyFont="1" applyFill="1" applyBorder="1" applyAlignment="1" applyProtection="1">
      <alignment horizontal="right" vertical="center"/>
      <protection hidden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vertical="center" wrapText="1"/>
      <protection locked="0"/>
    </xf>
    <xf numFmtId="49" fontId="10" fillId="4" borderId="17" xfId="0" applyNumberFormat="1" applyFont="1" applyFill="1" applyBorder="1" applyAlignment="1" applyProtection="1">
      <alignment horizontal="center" vertical="center"/>
      <protection locked="0"/>
    </xf>
    <xf numFmtId="3" fontId="10" fillId="4" borderId="17" xfId="0" applyNumberFormat="1" applyFont="1" applyFill="1" applyBorder="1" applyAlignment="1">
      <alignment horizontal="right" vertical="center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horizontal="center" vertical="center"/>
      <protection locked="0"/>
    </xf>
    <xf numFmtId="3" fontId="11" fillId="5" borderId="19" xfId="0" applyNumberFormat="1" applyFont="1" applyFill="1" applyBorder="1" applyAlignment="1" applyProtection="1">
      <alignment horizontal="right" vertical="center"/>
      <protection hidden="1"/>
    </xf>
    <xf numFmtId="49" fontId="10" fillId="5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Fill="1" applyBorder="1" applyAlignment="1" applyProtection="1">
      <alignment horizontal="right" vertical="center"/>
      <protection hidden="1"/>
    </xf>
    <xf numFmtId="0" fontId="10" fillId="0" borderId="21" xfId="0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>
      <alignment horizontal="right" vertical="center"/>
    </xf>
    <xf numFmtId="0" fontId="11" fillId="0" borderId="18" xfId="0" applyFont="1" applyBorder="1" applyAlignment="1" applyProtection="1">
      <alignment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3" fontId="10" fillId="4" borderId="1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 applyProtection="1">
      <alignment vertical="center" wrapText="1"/>
      <protection locked="0"/>
    </xf>
    <xf numFmtId="3" fontId="11" fillId="0" borderId="17" xfId="0" applyNumberFormat="1" applyFont="1" applyBorder="1" applyAlignment="1" applyProtection="1">
      <alignment horizontal="right" vertical="center"/>
      <protection locked="0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49" fontId="10" fillId="5" borderId="17" xfId="0" applyNumberFormat="1" applyFont="1" applyFill="1" applyBorder="1" applyAlignment="1" applyProtection="1">
      <alignment horizontal="center" vertical="center"/>
      <protection locked="0"/>
    </xf>
    <xf numFmtId="3" fontId="11" fillId="5" borderId="17" xfId="0" applyNumberFormat="1" applyFont="1" applyFill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1" name="Rectangle 9"/>
        <xdr:cNvSpPr>
          <a:spLocks/>
        </xdr:cNvSpPr>
      </xdr:nvSpPr>
      <xdr:spPr>
        <a:xfrm>
          <a:off x="6315075" y="7419975"/>
          <a:ext cx="135255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E207"/>
  <sheetViews>
    <sheetView tabSelected="1" zoomScaleSheetLayoutView="100" workbookViewId="0" topLeftCell="A199">
      <selection activeCell="D210" sqref="D210"/>
    </sheetView>
  </sheetViews>
  <sheetFormatPr defaultColWidth="9.00390625" defaultRowHeight="12.75"/>
  <cols>
    <col min="1" max="1" width="7.375" style="0" customWidth="1"/>
    <col min="3" max="3" width="57.25390625" style="0" customWidth="1"/>
    <col min="4" max="4" width="9.25390625" style="0" customWidth="1"/>
    <col min="5" max="5" width="17.75390625" style="0" customWidth="1"/>
    <col min="6" max="6" width="15.875" style="0" customWidth="1"/>
  </cols>
  <sheetData>
    <row r="2" spans="1:5" ht="15.75" customHeight="1">
      <c r="A2" s="10"/>
      <c r="B2" s="10"/>
      <c r="C2" s="10"/>
      <c r="D2" s="126" t="s">
        <v>175</v>
      </c>
      <c r="E2" s="126"/>
    </row>
    <row r="3" spans="1:5" ht="13.5" customHeight="1">
      <c r="A3" s="10"/>
      <c r="B3" s="10"/>
      <c r="C3" s="10"/>
      <c r="D3" s="10"/>
      <c r="E3" s="10"/>
    </row>
    <row r="4" spans="1:187" s="2" customFormat="1" ht="18.75">
      <c r="A4" s="121" t="s">
        <v>174</v>
      </c>
      <c r="B4" s="122"/>
      <c r="C4" s="122"/>
      <c r="D4" s="122"/>
      <c r="E4" s="12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</row>
    <row r="5" spans="1:5" ht="13.5" thickBot="1">
      <c r="A5" s="10"/>
      <c r="B5" s="10"/>
      <c r="C5" s="10"/>
      <c r="D5" s="10"/>
      <c r="E5" s="11"/>
    </row>
    <row r="6" spans="1:5" ht="52.5" customHeight="1" thickBot="1">
      <c r="A6" s="12" t="s">
        <v>0</v>
      </c>
      <c r="B6" s="94" t="s">
        <v>1</v>
      </c>
      <c r="C6" s="16" t="s">
        <v>177</v>
      </c>
      <c r="D6" s="12" t="s">
        <v>2</v>
      </c>
      <c r="E6" s="95" t="s">
        <v>161</v>
      </c>
    </row>
    <row r="7" spans="1:5" ht="14.25" customHeight="1" thickBot="1">
      <c r="A7" s="97">
        <v>1</v>
      </c>
      <c r="B7" s="98">
        <v>2</v>
      </c>
      <c r="C7" s="96">
        <v>3</v>
      </c>
      <c r="D7" s="98">
        <v>4</v>
      </c>
      <c r="E7" s="99">
        <v>5</v>
      </c>
    </row>
    <row r="8" spans="1:5" ht="19.5" customHeight="1" thickBot="1">
      <c r="A8" s="19" t="s">
        <v>5</v>
      </c>
      <c r="B8" s="20"/>
      <c r="C8" s="21" t="s">
        <v>6</v>
      </c>
      <c r="D8" s="22"/>
      <c r="E8" s="23">
        <f>SUM(E10)</f>
        <v>1000</v>
      </c>
    </row>
    <row r="9" spans="1:5" ht="18" customHeight="1">
      <c r="A9" s="24"/>
      <c r="B9" s="25" t="s">
        <v>7</v>
      </c>
      <c r="C9" s="26" t="s">
        <v>4</v>
      </c>
      <c r="D9" s="25"/>
      <c r="E9" s="27">
        <f>SUM(E10)</f>
        <v>1000</v>
      </c>
    </row>
    <row r="10" spans="1:5" ht="45.75" customHeight="1" thickBot="1">
      <c r="A10" s="24"/>
      <c r="B10" s="28"/>
      <c r="C10" s="29" t="s">
        <v>87</v>
      </c>
      <c r="D10" s="30" t="s">
        <v>99</v>
      </c>
      <c r="E10" s="31">
        <v>1000</v>
      </c>
    </row>
    <row r="11" spans="1:5" ht="16.5" customHeight="1" thickBot="1">
      <c r="A11" s="32">
        <v>600</v>
      </c>
      <c r="B11" s="20"/>
      <c r="C11" s="21" t="s">
        <v>8</v>
      </c>
      <c r="D11" s="22"/>
      <c r="E11" s="23">
        <f>SUM(E12+E14+E17)</f>
        <v>9149907</v>
      </c>
    </row>
    <row r="12" spans="1:5" ht="16.5" customHeight="1">
      <c r="A12" s="33"/>
      <c r="B12" s="34">
        <v>60004</v>
      </c>
      <c r="C12" s="26" t="s">
        <v>163</v>
      </c>
      <c r="D12" s="25"/>
      <c r="E12" s="35">
        <f>SUM(E13)</f>
        <v>2699982</v>
      </c>
    </row>
    <row r="13" spans="1:5" ht="47.25" customHeight="1">
      <c r="A13" s="33"/>
      <c r="B13" s="36"/>
      <c r="C13" s="29" t="s">
        <v>164</v>
      </c>
      <c r="D13" s="37" t="s">
        <v>165</v>
      </c>
      <c r="E13" s="38">
        <v>2699982</v>
      </c>
    </row>
    <row r="14" spans="1:5" ht="18.75" customHeight="1">
      <c r="A14" s="24"/>
      <c r="B14" s="39">
        <v>60015</v>
      </c>
      <c r="C14" s="40" t="s">
        <v>144</v>
      </c>
      <c r="D14" s="41"/>
      <c r="E14" s="42">
        <f>SUM(E15:E16)</f>
        <v>3939931</v>
      </c>
    </row>
    <row r="15" spans="1:5" ht="17.25" customHeight="1">
      <c r="A15" s="24"/>
      <c r="B15" s="36"/>
      <c r="C15" s="43" t="s">
        <v>13</v>
      </c>
      <c r="D15" s="44" t="s">
        <v>102</v>
      </c>
      <c r="E15" s="45">
        <v>117000</v>
      </c>
    </row>
    <row r="16" spans="1:6" ht="45.75" customHeight="1">
      <c r="A16" s="24"/>
      <c r="B16" s="28"/>
      <c r="C16" s="46" t="s">
        <v>164</v>
      </c>
      <c r="D16" s="47" t="s">
        <v>165</v>
      </c>
      <c r="E16" s="48">
        <v>3822931</v>
      </c>
      <c r="F16" s="14"/>
    </row>
    <row r="17" spans="1:5" ht="17.25" customHeight="1">
      <c r="A17" s="24"/>
      <c r="B17" s="39">
        <v>60016</v>
      </c>
      <c r="C17" s="40" t="s">
        <v>10</v>
      </c>
      <c r="D17" s="41"/>
      <c r="E17" s="49">
        <f>SUM(E18:E19)</f>
        <v>2509994</v>
      </c>
    </row>
    <row r="18" spans="1:5" ht="17.25" customHeight="1">
      <c r="A18" s="24"/>
      <c r="B18" s="36"/>
      <c r="C18" s="43" t="s">
        <v>13</v>
      </c>
      <c r="D18" s="44" t="s">
        <v>102</v>
      </c>
      <c r="E18" s="45">
        <v>335000</v>
      </c>
    </row>
    <row r="19" spans="1:5" ht="45.75" customHeight="1" thickBot="1">
      <c r="A19" s="24"/>
      <c r="B19" s="28"/>
      <c r="C19" s="46" t="s">
        <v>164</v>
      </c>
      <c r="D19" s="47" t="s">
        <v>165</v>
      </c>
      <c r="E19" s="48">
        <v>2174994</v>
      </c>
    </row>
    <row r="20" spans="1:5" ht="21.75" customHeight="1" thickBot="1">
      <c r="A20" s="32">
        <v>700</v>
      </c>
      <c r="B20" s="20"/>
      <c r="C20" s="21" t="s">
        <v>11</v>
      </c>
      <c r="D20" s="22"/>
      <c r="E20" s="50">
        <f>SUM(E21+E31)</f>
        <v>7750226</v>
      </c>
    </row>
    <row r="21" spans="1:5" ht="19.5" customHeight="1">
      <c r="A21" s="24"/>
      <c r="B21" s="34">
        <v>70005</v>
      </c>
      <c r="C21" s="26" t="s">
        <v>12</v>
      </c>
      <c r="D21" s="25"/>
      <c r="E21" s="35">
        <f>SUM(E22:E30)</f>
        <v>3248589</v>
      </c>
    </row>
    <row r="22" spans="1:5" ht="31.5" customHeight="1">
      <c r="A22" s="24"/>
      <c r="B22" s="28"/>
      <c r="C22" s="51" t="s">
        <v>72</v>
      </c>
      <c r="D22" s="52" t="s">
        <v>101</v>
      </c>
      <c r="E22" s="53">
        <v>662286</v>
      </c>
    </row>
    <row r="23" spans="1:5" ht="45">
      <c r="A23" s="24"/>
      <c r="B23" s="28"/>
      <c r="C23" s="54" t="s">
        <v>140</v>
      </c>
      <c r="D23" s="55" t="s">
        <v>99</v>
      </c>
      <c r="E23" s="56">
        <v>50000</v>
      </c>
    </row>
    <row r="24" spans="1:5" ht="61.5" customHeight="1">
      <c r="A24" s="24"/>
      <c r="B24" s="28"/>
      <c r="C24" s="54" t="s">
        <v>93</v>
      </c>
      <c r="D24" s="55" t="s">
        <v>103</v>
      </c>
      <c r="E24" s="56">
        <v>450000</v>
      </c>
    </row>
    <row r="25" spans="1:5" ht="32.25" customHeight="1">
      <c r="A25" s="24"/>
      <c r="B25" s="28"/>
      <c r="C25" s="54" t="s">
        <v>73</v>
      </c>
      <c r="D25" s="55" t="s">
        <v>104</v>
      </c>
      <c r="E25" s="56">
        <v>45000</v>
      </c>
    </row>
    <row r="26" spans="1:5" ht="33.75" customHeight="1">
      <c r="A26" s="24"/>
      <c r="B26" s="28"/>
      <c r="C26" s="54" t="s">
        <v>178</v>
      </c>
      <c r="D26" s="55" t="s">
        <v>179</v>
      </c>
      <c r="E26" s="56">
        <v>1051303</v>
      </c>
    </row>
    <row r="27" spans="1:5" ht="18" customHeight="1">
      <c r="A27" s="24"/>
      <c r="B27" s="28"/>
      <c r="C27" s="54" t="s">
        <v>155</v>
      </c>
      <c r="D27" s="55" t="s">
        <v>156</v>
      </c>
      <c r="E27" s="56">
        <v>700000</v>
      </c>
    </row>
    <row r="28" spans="1:5" ht="16.5" customHeight="1">
      <c r="A28" s="28"/>
      <c r="B28" s="28"/>
      <c r="C28" s="57" t="s">
        <v>91</v>
      </c>
      <c r="D28" s="55" t="s">
        <v>105</v>
      </c>
      <c r="E28" s="56">
        <v>20000</v>
      </c>
    </row>
    <row r="29" spans="1:5" ht="46.5" customHeight="1">
      <c r="A29" s="24"/>
      <c r="B29" s="28"/>
      <c r="C29" s="43" t="s">
        <v>71</v>
      </c>
      <c r="D29" s="52" t="s">
        <v>106</v>
      </c>
      <c r="E29" s="53">
        <v>30000</v>
      </c>
    </row>
    <row r="30" spans="1:6" ht="45.75" customHeight="1" thickBot="1">
      <c r="A30" s="91"/>
      <c r="B30" s="91"/>
      <c r="C30" s="102" t="s">
        <v>152</v>
      </c>
      <c r="D30" s="103" t="s">
        <v>107</v>
      </c>
      <c r="E30" s="104">
        <v>240000</v>
      </c>
      <c r="F30" s="18"/>
    </row>
    <row r="31" spans="1:5" ht="18" customHeight="1">
      <c r="A31" s="71"/>
      <c r="B31" s="34">
        <v>70095</v>
      </c>
      <c r="C31" s="26" t="s">
        <v>4</v>
      </c>
      <c r="D31" s="25"/>
      <c r="E31" s="35">
        <f>SUM(E32:E33)</f>
        <v>4501637</v>
      </c>
    </row>
    <row r="32" spans="1:5" ht="45" customHeight="1">
      <c r="A32" s="24"/>
      <c r="B32" s="28"/>
      <c r="C32" s="51" t="s">
        <v>173</v>
      </c>
      <c r="D32" s="52" t="s">
        <v>157</v>
      </c>
      <c r="E32" s="53">
        <v>974229</v>
      </c>
    </row>
    <row r="33" spans="1:5" ht="48" customHeight="1" thickBot="1">
      <c r="A33" s="24"/>
      <c r="B33" s="28"/>
      <c r="C33" s="46" t="s">
        <v>164</v>
      </c>
      <c r="D33" s="47" t="s">
        <v>165</v>
      </c>
      <c r="E33" s="48">
        <v>3527408</v>
      </c>
    </row>
    <row r="34" spans="1:5" ht="21.75" customHeight="1" thickBot="1">
      <c r="A34" s="32">
        <v>710</v>
      </c>
      <c r="B34" s="20"/>
      <c r="C34" s="21" t="s">
        <v>14</v>
      </c>
      <c r="D34" s="22"/>
      <c r="E34" s="50">
        <f>SUM(E35+E37+E39)</f>
        <v>291000</v>
      </c>
    </row>
    <row r="35" spans="1:5" ht="18.75" customHeight="1">
      <c r="A35" s="24"/>
      <c r="B35" s="34">
        <v>71013</v>
      </c>
      <c r="C35" s="26" t="s">
        <v>15</v>
      </c>
      <c r="D35" s="25"/>
      <c r="E35" s="35">
        <f>SUM(E36)</f>
        <v>85000</v>
      </c>
    </row>
    <row r="36" spans="1:5" ht="46.5" customHeight="1">
      <c r="A36" s="24"/>
      <c r="B36" s="28"/>
      <c r="C36" s="59" t="s">
        <v>89</v>
      </c>
      <c r="D36" s="30" t="s">
        <v>106</v>
      </c>
      <c r="E36" s="31">
        <v>85000</v>
      </c>
    </row>
    <row r="37" spans="1:5" ht="18" customHeight="1">
      <c r="A37" s="24"/>
      <c r="B37" s="39">
        <v>71014</v>
      </c>
      <c r="C37" s="40" t="s">
        <v>16</v>
      </c>
      <c r="D37" s="41"/>
      <c r="E37" s="49">
        <f>SUM(E38)</f>
        <v>20000</v>
      </c>
    </row>
    <row r="38" spans="1:5" ht="47.25" customHeight="1">
      <c r="A38" s="24"/>
      <c r="B38" s="28"/>
      <c r="C38" s="59" t="s">
        <v>71</v>
      </c>
      <c r="D38" s="30" t="s">
        <v>106</v>
      </c>
      <c r="E38" s="31">
        <v>20000</v>
      </c>
    </row>
    <row r="39" spans="1:5" ht="18" customHeight="1">
      <c r="A39" s="24"/>
      <c r="B39" s="39">
        <v>71015</v>
      </c>
      <c r="C39" s="40" t="s">
        <v>17</v>
      </c>
      <c r="D39" s="41"/>
      <c r="E39" s="49">
        <f>SUM(E40)</f>
        <v>186000</v>
      </c>
    </row>
    <row r="40" spans="1:5" ht="45.75" customHeight="1" thickBot="1">
      <c r="A40" s="24"/>
      <c r="B40" s="28"/>
      <c r="C40" s="59" t="s">
        <v>71</v>
      </c>
      <c r="D40" s="30" t="s">
        <v>106</v>
      </c>
      <c r="E40" s="31">
        <v>186000</v>
      </c>
    </row>
    <row r="41" spans="1:5" ht="21" customHeight="1" thickBot="1">
      <c r="A41" s="32">
        <v>750</v>
      </c>
      <c r="B41" s="20"/>
      <c r="C41" s="21" t="s">
        <v>18</v>
      </c>
      <c r="D41" s="22"/>
      <c r="E41" s="50">
        <f>SUM(E42+E46+E48+E53)</f>
        <v>2358000</v>
      </c>
    </row>
    <row r="42" spans="1:187" s="3" customFormat="1" ht="17.25" customHeight="1">
      <c r="A42" s="24"/>
      <c r="B42" s="34">
        <v>75011</v>
      </c>
      <c r="C42" s="26" t="s">
        <v>19</v>
      </c>
      <c r="D42" s="25"/>
      <c r="E42" s="27">
        <f>SUM(E43:E45)</f>
        <v>676000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</row>
    <row r="43" spans="1:5" ht="46.5" customHeight="1">
      <c r="A43" s="24"/>
      <c r="B43" s="28"/>
      <c r="C43" s="43" t="s">
        <v>77</v>
      </c>
      <c r="D43" s="52" t="s">
        <v>110</v>
      </c>
      <c r="E43" s="53">
        <v>497000</v>
      </c>
    </row>
    <row r="44" spans="1:5" ht="45.75" customHeight="1">
      <c r="A44" s="24"/>
      <c r="B44" s="28"/>
      <c r="C44" s="60" t="s">
        <v>71</v>
      </c>
      <c r="D44" s="55" t="s">
        <v>106</v>
      </c>
      <c r="E44" s="56">
        <v>171000</v>
      </c>
    </row>
    <row r="45" spans="1:5" ht="43.5" customHeight="1">
      <c r="A45" s="24"/>
      <c r="B45" s="28"/>
      <c r="C45" s="46" t="s">
        <v>152</v>
      </c>
      <c r="D45" s="58" t="s">
        <v>107</v>
      </c>
      <c r="E45" s="48">
        <v>8000</v>
      </c>
    </row>
    <row r="46" spans="1:187" s="3" customFormat="1" ht="17.25" customHeight="1">
      <c r="A46" s="24"/>
      <c r="B46" s="39">
        <v>75020</v>
      </c>
      <c r="C46" s="40" t="s">
        <v>20</v>
      </c>
      <c r="D46" s="41"/>
      <c r="E46" s="42">
        <f>SUM(E47:E47)</f>
        <v>1200000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</row>
    <row r="47" spans="1:5" ht="18" customHeight="1">
      <c r="A47" s="24"/>
      <c r="B47" s="28"/>
      <c r="C47" s="51" t="s">
        <v>21</v>
      </c>
      <c r="D47" s="52" t="s">
        <v>111</v>
      </c>
      <c r="E47" s="53">
        <v>1200000</v>
      </c>
    </row>
    <row r="48" spans="1:187" s="3" customFormat="1" ht="17.25" customHeight="1">
      <c r="A48" s="24"/>
      <c r="B48" s="39">
        <v>75023</v>
      </c>
      <c r="C48" s="40" t="s">
        <v>66</v>
      </c>
      <c r="D48" s="41"/>
      <c r="E48" s="42">
        <f>SUM(E49:E52)</f>
        <v>458000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</row>
    <row r="49" spans="1:5" ht="15.75" customHeight="1">
      <c r="A49" s="24"/>
      <c r="B49" s="28"/>
      <c r="C49" s="51" t="s">
        <v>13</v>
      </c>
      <c r="D49" s="52" t="s">
        <v>102</v>
      </c>
      <c r="E49" s="53">
        <v>19000</v>
      </c>
    </row>
    <row r="50" spans="1:5" ht="63" customHeight="1">
      <c r="A50" s="24"/>
      <c r="B50" s="28"/>
      <c r="C50" s="54" t="s">
        <v>93</v>
      </c>
      <c r="D50" s="55" t="s">
        <v>103</v>
      </c>
      <c r="E50" s="56">
        <v>34000</v>
      </c>
    </row>
    <row r="51" spans="1:5" ht="13.5" customHeight="1">
      <c r="A51" s="24"/>
      <c r="B51" s="28"/>
      <c r="C51" s="54" t="s">
        <v>3</v>
      </c>
      <c r="D51" s="55" t="s">
        <v>112</v>
      </c>
      <c r="E51" s="56">
        <v>400000</v>
      </c>
    </row>
    <row r="52" spans="1:5" ht="13.5" customHeight="1">
      <c r="A52" s="24"/>
      <c r="B52" s="28"/>
      <c r="C52" s="46" t="s">
        <v>9</v>
      </c>
      <c r="D52" s="58" t="s">
        <v>100</v>
      </c>
      <c r="E52" s="48">
        <v>5000</v>
      </c>
    </row>
    <row r="53" spans="1:187" s="3" customFormat="1" ht="18" customHeight="1">
      <c r="A53" s="24"/>
      <c r="B53" s="39">
        <v>75045</v>
      </c>
      <c r="C53" s="40" t="s">
        <v>22</v>
      </c>
      <c r="D53" s="41"/>
      <c r="E53" s="42">
        <f>SUM(E54)</f>
        <v>24000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</row>
    <row r="54" spans="1:5" ht="47.25" customHeight="1" thickBot="1">
      <c r="A54" s="24"/>
      <c r="B54" s="28"/>
      <c r="C54" s="59" t="s">
        <v>71</v>
      </c>
      <c r="D54" s="30" t="s">
        <v>106</v>
      </c>
      <c r="E54" s="31">
        <v>24000</v>
      </c>
    </row>
    <row r="55" spans="1:187" s="1" customFormat="1" ht="39.75" customHeight="1" thickBot="1">
      <c r="A55" s="32">
        <v>751</v>
      </c>
      <c r="B55" s="20"/>
      <c r="C55" s="21" t="s">
        <v>23</v>
      </c>
      <c r="D55" s="22"/>
      <c r="E55" s="50">
        <f>SUM(E56)</f>
        <v>7954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</row>
    <row r="56" spans="1:187" s="3" customFormat="1" ht="30" customHeight="1" thickBot="1">
      <c r="A56" s="74"/>
      <c r="B56" s="105">
        <v>75101</v>
      </c>
      <c r="C56" s="106" t="s">
        <v>67</v>
      </c>
      <c r="D56" s="107"/>
      <c r="E56" s="108">
        <f>SUM(E57)</f>
        <v>7954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</row>
    <row r="57" spans="1:187" s="3" customFormat="1" ht="48" customHeight="1" thickBot="1">
      <c r="A57" s="71"/>
      <c r="B57" s="79"/>
      <c r="C57" s="109" t="s">
        <v>77</v>
      </c>
      <c r="D57" s="81" t="s">
        <v>110</v>
      </c>
      <c r="E57" s="82">
        <v>7954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187" s="1" customFormat="1" ht="24" customHeight="1" thickBot="1">
      <c r="A58" s="32">
        <v>754</v>
      </c>
      <c r="B58" s="20"/>
      <c r="C58" s="21" t="s">
        <v>24</v>
      </c>
      <c r="D58" s="22"/>
      <c r="E58" s="50">
        <f>SUM(E59+E62)</f>
        <v>4251000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</row>
    <row r="59" spans="1:187" s="3" customFormat="1" ht="20.25" customHeight="1">
      <c r="A59" s="24"/>
      <c r="B59" s="34">
        <v>75411</v>
      </c>
      <c r="C59" s="64" t="s">
        <v>25</v>
      </c>
      <c r="D59" s="65"/>
      <c r="E59" s="66">
        <f>SUM(E60:E61)</f>
        <v>4151000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</row>
    <row r="60" spans="1:5" ht="45.75" customHeight="1">
      <c r="A60" s="24"/>
      <c r="B60" s="28"/>
      <c r="C60" s="60" t="s">
        <v>71</v>
      </c>
      <c r="D60" s="55" t="s">
        <v>106</v>
      </c>
      <c r="E60" s="67">
        <v>3899000</v>
      </c>
    </row>
    <row r="61" spans="1:5" ht="43.5" customHeight="1">
      <c r="A61" s="24"/>
      <c r="B61" s="28"/>
      <c r="C61" s="46" t="s">
        <v>164</v>
      </c>
      <c r="D61" s="47" t="s">
        <v>172</v>
      </c>
      <c r="E61" s="68">
        <v>252000</v>
      </c>
    </row>
    <row r="62" spans="1:187" s="3" customFormat="1" ht="15" customHeight="1">
      <c r="A62" s="24"/>
      <c r="B62" s="39">
        <v>75416</v>
      </c>
      <c r="C62" s="40" t="s">
        <v>26</v>
      </c>
      <c r="D62" s="41"/>
      <c r="E62" s="42">
        <f>SUM(E63)</f>
        <v>100000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</row>
    <row r="63" spans="1:5" ht="16.5" customHeight="1" thickBot="1">
      <c r="A63" s="24"/>
      <c r="B63" s="28"/>
      <c r="C63" s="29" t="s">
        <v>76</v>
      </c>
      <c r="D63" s="30" t="s">
        <v>109</v>
      </c>
      <c r="E63" s="69">
        <v>100000</v>
      </c>
    </row>
    <row r="64" spans="1:187" s="1" customFormat="1" ht="45.75" customHeight="1" thickBot="1">
      <c r="A64" s="32">
        <v>756</v>
      </c>
      <c r="B64" s="20"/>
      <c r="C64" s="21" t="s">
        <v>134</v>
      </c>
      <c r="D64" s="22"/>
      <c r="E64" s="50">
        <f>SUM(E65+E68+E74+E85+E88+E90+E93)</f>
        <v>52793061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</row>
    <row r="65" spans="1:187" s="3" customFormat="1" ht="18" customHeight="1">
      <c r="A65" s="24"/>
      <c r="B65" s="34">
        <v>75601</v>
      </c>
      <c r="C65" s="26" t="s">
        <v>27</v>
      </c>
      <c r="D65" s="25"/>
      <c r="E65" s="27">
        <f>SUM(E66:E67)</f>
        <v>495000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</row>
    <row r="66" spans="1:5" ht="28.5" customHeight="1">
      <c r="A66" s="24"/>
      <c r="B66" s="28"/>
      <c r="C66" s="51" t="s">
        <v>78</v>
      </c>
      <c r="D66" s="52" t="s">
        <v>114</v>
      </c>
      <c r="E66" s="53">
        <v>490000</v>
      </c>
    </row>
    <row r="67" spans="1:5" ht="15.75" customHeight="1">
      <c r="A67" s="24"/>
      <c r="B67" s="28"/>
      <c r="C67" s="46" t="s">
        <v>74</v>
      </c>
      <c r="D67" s="58" t="s">
        <v>105</v>
      </c>
      <c r="E67" s="48">
        <v>5000</v>
      </c>
    </row>
    <row r="68" spans="1:187" s="3" customFormat="1" ht="57.75" customHeight="1">
      <c r="A68" s="24"/>
      <c r="B68" s="39">
        <v>75615</v>
      </c>
      <c r="C68" s="40" t="s">
        <v>149</v>
      </c>
      <c r="D68" s="41"/>
      <c r="E68" s="42">
        <f>SUM(E69:E73)</f>
        <v>13531977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5" ht="15.75" customHeight="1">
      <c r="A69" s="24"/>
      <c r="B69" s="28"/>
      <c r="C69" s="51" t="s">
        <v>28</v>
      </c>
      <c r="D69" s="52" t="s">
        <v>115</v>
      </c>
      <c r="E69" s="70">
        <v>12511777</v>
      </c>
    </row>
    <row r="70" spans="1:5" ht="15" customHeight="1">
      <c r="A70" s="24"/>
      <c r="B70" s="28"/>
      <c r="C70" s="54" t="s">
        <v>31</v>
      </c>
      <c r="D70" s="55" t="s">
        <v>118</v>
      </c>
      <c r="E70" s="67">
        <v>200</v>
      </c>
    </row>
    <row r="71" spans="1:5" ht="15" customHeight="1">
      <c r="A71" s="24"/>
      <c r="B71" s="28"/>
      <c r="C71" s="54" t="s">
        <v>29</v>
      </c>
      <c r="D71" s="55" t="s">
        <v>116</v>
      </c>
      <c r="E71" s="67">
        <v>430000</v>
      </c>
    </row>
    <row r="72" spans="1:5" ht="14.25" customHeight="1">
      <c r="A72" s="24"/>
      <c r="B72" s="28"/>
      <c r="C72" s="54" t="s">
        <v>30</v>
      </c>
      <c r="D72" s="55" t="s">
        <v>117</v>
      </c>
      <c r="E72" s="67">
        <v>400000</v>
      </c>
    </row>
    <row r="73" spans="1:5" ht="30" customHeight="1">
      <c r="A73" s="24"/>
      <c r="B73" s="28"/>
      <c r="C73" s="46" t="s">
        <v>75</v>
      </c>
      <c r="D73" s="58" t="s">
        <v>108</v>
      </c>
      <c r="E73" s="68">
        <v>190000</v>
      </c>
    </row>
    <row r="74" spans="1:5" ht="57.75" customHeight="1">
      <c r="A74" s="24"/>
      <c r="B74" s="39">
        <v>75616</v>
      </c>
      <c r="C74" s="40" t="s">
        <v>170</v>
      </c>
      <c r="D74" s="41"/>
      <c r="E74" s="42">
        <f>SUM(E75:E84)</f>
        <v>6702933</v>
      </c>
    </row>
    <row r="75" spans="1:5" ht="14.25" customHeight="1">
      <c r="A75" s="24"/>
      <c r="B75" s="28"/>
      <c r="C75" s="51" t="s">
        <v>28</v>
      </c>
      <c r="D75" s="52" t="s">
        <v>115</v>
      </c>
      <c r="E75" s="70">
        <v>4174031</v>
      </c>
    </row>
    <row r="76" spans="1:5" ht="14.25" customHeight="1">
      <c r="A76" s="24"/>
      <c r="B76" s="28"/>
      <c r="C76" s="54" t="s">
        <v>31</v>
      </c>
      <c r="D76" s="55" t="s">
        <v>118</v>
      </c>
      <c r="E76" s="67">
        <v>69773</v>
      </c>
    </row>
    <row r="77" spans="1:5" ht="12.75" customHeight="1">
      <c r="A77" s="24"/>
      <c r="B77" s="28"/>
      <c r="C77" s="54" t="s">
        <v>32</v>
      </c>
      <c r="D77" s="55" t="s">
        <v>119</v>
      </c>
      <c r="E77" s="67">
        <v>300</v>
      </c>
    </row>
    <row r="78" spans="1:5" ht="13.5" customHeight="1">
      <c r="A78" s="24"/>
      <c r="B78" s="28"/>
      <c r="C78" s="54" t="s">
        <v>29</v>
      </c>
      <c r="D78" s="55" t="s">
        <v>116</v>
      </c>
      <c r="E78" s="67">
        <v>814494</v>
      </c>
    </row>
    <row r="79" spans="1:5" ht="14.25" customHeight="1">
      <c r="A79" s="24"/>
      <c r="B79" s="28"/>
      <c r="C79" s="54" t="s">
        <v>33</v>
      </c>
      <c r="D79" s="55" t="s">
        <v>120</v>
      </c>
      <c r="E79" s="67">
        <v>300000</v>
      </c>
    </row>
    <row r="80" spans="1:5" ht="13.5" customHeight="1">
      <c r="A80" s="24"/>
      <c r="B80" s="28"/>
      <c r="C80" s="54" t="s">
        <v>79</v>
      </c>
      <c r="D80" s="55" t="s">
        <v>121</v>
      </c>
      <c r="E80" s="67">
        <v>85335</v>
      </c>
    </row>
    <row r="81" spans="1:5" ht="16.5" customHeight="1">
      <c r="A81" s="24"/>
      <c r="B81" s="28"/>
      <c r="C81" s="54" t="s">
        <v>80</v>
      </c>
      <c r="D81" s="55" t="s">
        <v>122</v>
      </c>
      <c r="E81" s="67">
        <v>460000</v>
      </c>
    </row>
    <row r="82" spans="1:5" ht="16.5" customHeight="1">
      <c r="A82" s="24"/>
      <c r="B82" s="28"/>
      <c r="C82" s="54" t="s">
        <v>81</v>
      </c>
      <c r="D82" s="55" t="s">
        <v>123</v>
      </c>
      <c r="E82" s="67">
        <v>95000</v>
      </c>
    </row>
    <row r="83" spans="1:5" ht="14.25" customHeight="1">
      <c r="A83" s="24"/>
      <c r="B83" s="28"/>
      <c r="C83" s="54" t="s">
        <v>30</v>
      </c>
      <c r="D83" s="55" t="s">
        <v>117</v>
      </c>
      <c r="E83" s="67">
        <v>700000</v>
      </c>
    </row>
    <row r="84" spans="1:6" ht="15.75" customHeight="1">
      <c r="A84" s="24"/>
      <c r="B84" s="28"/>
      <c r="C84" s="46" t="s">
        <v>74</v>
      </c>
      <c r="D84" s="58" t="s">
        <v>105</v>
      </c>
      <c r="E84" s="68">
        <v>4000</v>
      </c>
      <c r="F84" s="18"/>
    </row>
    <row r="85" spans="1:187" s="3" customFormat="1" ht="28.5" customHeight="1">
      <c r="A85" s="24"/>
      <c r="B85" s="39">
        <v>75618</v>
      </c>
      <c r="C85" s="40" t="s">
        <v>94</v>
      </c>
      <c r="D85" s="41"/>
      <c r="E85" s="42">
        <f>SUM(E86:E87)</f>
        <v>1900000</v>
      </c>
      <c r="F85" s="1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6" ht="15" customHeight="1">
      <c r="A86" s="24"/>
      <c r="B86" s="28"/>
      <c r="C86" s="51" t="s">
        <v>34</v>
      </c>
      <c r="D86" s="52" t="s">
        <v>124</v>
      </c>
      <c r="E86" s="70">
        <v>1150000</v>
      </c>
      <c r="F86" s="13"/>
    </row>
    <row r="87" spans="1:5" ht="15.75" customHeight="1">
      <c r="A87" s="24"/>
      <c r="B87" s="28"/>
      <c r="C87" s="46" t="s">
        <v>64</v>
      </c>
      <c r="D87" s="58" t="s">
        <v>113</v>
      </c>
      <c r="E87" s="68">
        <v>750000</v>
      </c>
    </row>
    <row r="88" spans="1:187" s="3" customFormat="1" ht="18" customHeight="1">
      <c r="A88" s="24"/>
      <c r="B88" s="39">
        <v>75619</v>
      </c>
      <c r="C88" s="40" t="s">
        <v>35</v>
      </c>
      <c r="D88" s="41"/>
      <c r="E88" s="42">
        <f>SUM(E89)</f>
        <v>230000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</row>
    <row r="89" spans="1:5" ht="16.5" customHeight="1">
      <c r="A89" s="24"/>
      <c r="B89" s="28"/>
      <c r="C89" s="29" t="s">
        <v>91</v>
      </c>
      <c r="D89" s="30" t="s">
        <v>105</v>
      </c>
      <c r="E89" s="69">
        <v>230000</v>
      </c>
    </row>
    <row r="90" spans="1:187" s="3" customFormat="1" ht="28.5">
      <c r="A90" s="24"/>
      <c r="B90" s="39">
        <v>75621</v>
      </c>
      <c r="C90" s="40" t="s">
        <v>36</v>
      </c>
      <c r="D90" s="41"/>
      <c r="E90" s="42">
        <f>SUM(E91:E92)</f>
        <v>23309290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</row>
    <row r="91" spans="1:5" ht="15.75" customHeight="1">
      <c r="A91" s="24"/>
      <c r="B91" s="28"/>
      <c r="C91" s="51" t="s">
        <v>37</v>
      </c>
      <c r="D91" s="52" t="s">
        <v>125</v>
      </c>
      <c r="E91" s="70">
        <v>22565590</v>
      </c>
    </row>
    <row r="92" spans="1:5" ht="13.5" customHeight="1" thickBot="1">
      <c r="A92" s="74"/>
      <c r="B92" s="91"/>
      <c r="C92" s="102" t="s">
        <v>38</v>
      </c>
      <c r="D92" s="103" t="s">
        <v>126</v>
      </c>
      <c r="E92" s="110">
        <v>743700</v>
      </c>
    </row>
    <row r="93" spans="1:187" s="3" customFormat="1" ht="28.5">
      <c r="A93" s="71"/>
      <c r="B93" s="34">
        <v>75622</v>
      </c>
      <c r="C93" s="26" t="s">
        <v>39</v>
      </c>
      <c r="D93" s="25"/>
      <c r="E93" s="27">
        <f>SUM(E94:E95)</f>
        <v>6623861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</row>
    <row r="94" spans="1:5" ht="17.25" customHeight="1">
      <c r="A94" s="24"/>
      <c r="B94" s="28"/>
      <c r="C94" s="57" t="s">
        <v>37</v>
      </c>
      <c r="D94" s="55" t="s">
        <v>125</v>
      </c>
      <c r="E94" s="67">
        <v>6433861</v>
      </c>
    </row>
    <row r="95" spans="1:6" ht="15" customHeight="1" thickBot="1">
      <c r="A95" s="24"/>
      <c r="B95" s="28"/>
      <c r="C95" s="46" t="s">
        <v>38</v>
      </c>
      <c r="D95" s="58" t="s">
        <v>126</v>
      </c>
      <c r="E95" s="68">
        <v>190000</v>
      </c>
      <c r="F95" s="15"/>
    </row>
    <row r="96" spans="1:187" s="1" customFormat="1" ht="21.75" customHeight="1" thickBot="1">
      <c r="A96" s="32">
        <v>758</v>
      </c>
      <c r="B96" s="20"/>
      <c r="C96" s="21" t="s">
        <v>40</v>
      </c>
      <c r="D96" s="22"/>
      <c r="E96" s="50">
        <f>SUM(E97+E100+E102+E104+E106)</f>
        <v>67806874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</row>
    <row r="97" spans="1:187" s="3" customFormat="1" ht="29.25" customHeight="1">
      <c r="A97" s="71"/>
      <c r="B97" s="34">
        <v>75801</v>
      </c>
      <c r="C97" s="26" t="s">
        <v>68</v>
      </c>
      <c r="D97" s="25"/>
      <c r="E97" s="27">
        <f>SUM(E98:E99)</f>
        <v>58432695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</row>
    <row r="98" spans="1:5" ht="19.5" customHeight="1">
      <c r="A98" s="24"/>
      <c r="B98" s="28"/>
      <c r="C98" s="51" t="s">
        <v>82</v>
      </c>
      <c r="D98" s="52" t="s">
        <v>127</v>
      </c>
      <c r="E98" s="70">
        <v>32612189</v>
      </c>
    </row>
    <row r="99" spans="1:5" ht="19.5" customHeight="1">
      <c r="A99" s="24"/>
      <c r="B99" s="28"/>
      <c r="C99" s="46" t="s">
        <v>83</v>
      </c>
      <c r="D99" s="58" t="s">
        <v>127</v>
      </c>
      <c r="E99" s="68">
        <v>25820506</v>
      </c>
    </row>
    <row r="100" spans="1:187" s="3" customFormat="1" ht="17.25" customHeight="1">
      <c r="A100" s="24"/>
      <c r="B100" s="39">
        <v>75803</v>
      </c>
      <c r="C100" s="40" t="s">
        <v>92</v>
      </c>
      <c r="D100" s="41"/>
      <c r="E100" s="42">
        <f>SUM(E101)</f>
        <v>588565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</row>
    <row r="101" spans="1:5" ht="16.5" customHeight="1">
      <c r="A101" s="24"/>
      <c r="B101" s="28"/>
      <c r="C101" s="29" t="s">
        <v>84</v>
      </c>
      <c r="D101" s="30" t="s">
        <v>127</v>
      </c>
      <c r="E101" s="69">
        <v>588565</v>
      </c>
    </row>
    <row r="102" spans="1:5" ht="17.25" customHeight="1">
      <c r="A102" s="24"/>
      <c r="B102" s="39">
        <v>75807</v>
      </c>
      <c r="C102" s="40" t="s">
        <v>141</v>
      </c>
      <c r="D102" s="41"/>
      <c r="E102" s="42">
        <f>SUM(E103)</f>
        <v>4191167</v>
      </c>
    </row>
    <row r="103" spans="1:5" ht="19.5" customHeight="1">
      <c r="A103" s="24"/>
      <c r="B103" s="28"/>
      <c r="C103" s="29" t="s">
        <v>84</v>
      </c>
      <c r="D103" s="30" t="s">
        <v>127</v>
      </c>
      <c r="E103" s="69">
        <v>4191167</v>
      </c>
    </row>
    <row r="104" spans="1:5" ht="16.5" customHeight="1">
      <c r="A104" s="24"/>
      <c r="B104" s="39">
        <v>75831</v>
      </c>
      <c r="C104" s="40" t="s">
        <v>148</v>
      </c>
      <c r="D104" s="41"/>
      <c r="E104" s="42">
        <f>SUM(E105)</f>
        <v>2300230</v>
      </c>
    </row>
    <row r="105" spans="1:5" ht="19.5" customHeight="1">
      <c r="A105" s="24"/>
      <c r="B105" s="28"/>
      <c r="C105" s="29" t="s">
        <v>84</v>
      </c>
      <c r="D105" s="30" t="s">
        <v>127</v>
      </c>
      <c r="E105" s="69">
        <v>2300230</v>
      </c>
    </row>
    <row r="106" spans="1:5" ht="18.75" customHeight="1">
      <c r="A106" s="24"/>
      <c r="B106" s="39">
        <v>75832</v>
      </c>
      <c r="C106" s="40" t="s">
        <v>142</v>
      </c>
      <c r="D106" s="41"/>
      <c r="E106" s="42">
        <f>SUM(E107)</f>
        <v>2294217</v>
      </c>
    </row>
    <row r="107" spans="1:5" ht="17.25" customHeight="1" thickBot="1">
      <c r="A107" s="24"/>
      <c r="B107" s="28"/>
      <c r="C107" s="29" t="s">
        <v>84</v>
      </c>
      <c r="D107" s="30" t="s">
        <v>127</v>
      </c>
      <c r="E107" s="69">
        <v>2294217</v>
      </c>
    </row>
    <row r="108" spans="1:187" s="1" customFormat="1" ht="22.5" customHeight="1" thickBot="1">
      <c r="A108" s="32">
        <v>801</v>
      </c>
      <c r="B108" s="20"/>
      <c r="C108" s="21" t="s">
        <v>41</v>
      </c>
      <c r="D108" s="22"/>
      <c r="E108" s="50">
        <f>SUM(E109+E112+E116+E118+E120+E124+E127)</f>
        <v>1776012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3" customFormat="1" ht="18" customHeight="1">
      <c r="A109" s="24"/>
      <c r="B109" s="34">
        <v>80101</v>
      </c>
      <c r="C109" s="26" t="s">
        <v>42</v>
      </c>
      <c r="D109" s="25"/>
      <c r="E109" s="27">
        <f>SUM(E110:E111)</f>
        <v>60351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5" ht="60" customHeight="1">
      <c r="A110" s="24"/>
      <c r="B110" s="28"/>
      <c r="C110" s="51" t="s">
        <v>93</v>
      </c>
      <c r="D110" s="52" t="s">
        <v>103</v>
      </c>
      <c r="E110" s="70">
        <v>40351</v>
      </c>
    </row>
    <row r="111" spans="1:5" ht="15">
      <c r="A111" s="24"/>
      <c r="B111" s="28"/>
      <c r="C111" s="46" t="s">
        <v>3</v>
      </c>
      <c r="D111" s="58" t="s">
        <v>112</v>
      </c>
      <c r="E111" s="68">
        <v>20000</v>
      </c>
    </row>
    <row r="112" spans="1:187" s="3" customFormat="1" ht="18" customHeight="1">
      <c r="A112" s="24"/>
      <c r="B112" s="39">
        <v>80110</v>
      </c>
      <c r="C112" s="40" t="s">
        <v>43</v>
      </c>
      <c r="D112" s="41"/>
      <c r="E112" s="42">
        <f>SUM(E113:E115)</f>
        <v>1497991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187" s="3" customFormat="1" ht="61.5" customHeight="1">
      <c r="A113" s="24"/>
      <c r="B113" s="61"/>
      <c r="C113" s="51" t="s">
        <v>93</v>
      </c>
      <c r="D113" s="72" t="s">
        <v>103</v>
      </c>
      <c r="E113" s="73">
        <v>41068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5" ht="31.5" customHeight="1">
      <c r="A114" s="24"/>
      <c r="B114" s="28"/>
      <c r="C114" s="54" t="s">
        <v>166</v>
      </c>
      <c r="D114" s="55" t="s">
        <v>165</v>
      </c>
      <c r="E114" s="67">
        <v>1442923</v>
      </c>
    </row>
    <row r="115" spans="1:5" ht="15">
      <c r="A115" s="24"/>
      <c r="B115" s="28"/>
      <c r="C115" s="46" t="s">
        <v>3</v>
      </c>
      <c r="D115" s="58" t="s">
        <v>112</v>
      </c>
      <c r="E115" s="68">
        <v>14000</v>
      </c>
    </row>
    <row r="116" spans="1:187" s="5" customFormat="1" ht="18" customHeight="1">
      <c r="A116" s="24"/>
      <c r="B116" s="39">
        <v>80120</v>
      </c>
      <c r="C116" s="40" t="s">
        <v>44</v>
      </c>
      <c r="D116" s="41"/>
      <c r="E116" s="42">
        <f>SUM(E117)</f>
        <v>42794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187" s="5" customFormat="1" ht="61.5" customHeight="1">
      <c r="A117" s="24"/>
      <c r="B117" s="61"/>
      <c r="C117" s="29" t="s">
        <v>93</v>
      </c>
      <c r="D117" s="62" t="s">
        <v>103</v>
      </c>
      <c r="E117" s="63">
        <v>42794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</row>
    <row r="118" spans="1:187" s="4" customFormat="1" ht="18.75" customHeight="1" thickBot="1">
      <c r="A118" s="74"/>
      <c r="B118" s="75">
        <v>80123</v>
      </c>
      <c r="C118" s="76" t="s">
        <v>133</v>
      </c>
      <c r="D118" s="77"/>
      <c r="E118" s="78">
        <f>SUM(E119)</f>
        <v>2000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4" customFormat="1" ht="66.75" customHeight="1">
      <c r="A119" s="71"/>
      <c r="B119" s="79"/>
      <c r="C119" s="80" t="s">
        <v>93</v>
      </c>
      <c r="D119" s="81" t="s">
        <v>103</v>
      </c>
      <c r="E119" s="82">
        <v>2000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187" s="5" customFormat="1" ht="18" customHeight="1">
      <c r="A120" s="24"/>
      <c r="B120" s="39">
        <v>80130</v>
      </c>
      <c r="C120" s="40" t="s">
        <v>95</v>
      </c>
      <c r="D120" s="41"/>
      <c r="E120" s="42">
        <f>SUM(E121:E123)</f>
        <v>143808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187" s="5" customFormat="1" ht="62.25" customHeight="1">
      <c r="A121" s="24"/>
      <c r="B121" s="61"/>
      <c r="C121" s="51" t="s">
        <v>93</v>
      </c>
      <c r="D121" s="72" t="s">
        <v>103</v>
      </c>
      <c r="E121" s="73">
        <v>38330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</row>
    <row r="122" spans="1:187" s="5" customFormat="1" ht="44.25" customHeight="1" thickBot="1">
      <c r="A122" s="74"/>
      <c r="B122" s="111"/>
      <c r="C122" s="102" t="s">
        <v>162</v>
      </c>
      <c r="D122" s="112" t="s">
        <v>165</v>
      </c>
      <c r="E122" s="113">
        <v>79478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</row>
    <row r="123" spans="1:187" s="5" customFormat="1" ht="18.75" customHeight="1">
      <c r="A123" s="71"/>
      <c r="B123" s="79"/>
      <c r="C123" s="80" t="s">
        <v>3</v>
      </c>
      <c r="D123" s="81" t="s">
        <v>112</v>
      </c>
      <c r="E123" s="82">
        <v>26000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</row>
    <row r="124" spans="1:187" s="5" customFormat="1" ht="28.5" customHeight="1">
      <c r="A124" s="24"/>
      <c r="B124" s="39">
        <v>80140</v>
      </c>
      <c r="C124" s="40" t="s">
        <v>69</v>
      </c>
      <c r="D124" s="41"/>
      <c r="E124" s="42">
        <f>SUM(E125:E126)</f>
        <v>25514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</row>
    <row r="125" spans="1:187" s="4" customFormat="1" ht="61.5" customHeight="1">
      <c r="A125" s="24"/>
      <c r="B125" s="28"/>
      <c r="C125" s="51" t="s">
        <v>93</v>
      </c>
      <c r="D125" s="52" t="s">
        <v>103</v>
      </c>
      <c r="E125" s="70">
        <v>21514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</row>
    <row r="126" spans="1:187" s="4" customFormat="1" ht="17.25" customHeight="1">
      <c r="A126" s="24"/>
      <c r="B126" s="28"/>
      <c r="C126" s="46" t="s">
        <v>3</v>
      </c>
      <c r="D126" s="83" t="s">
        <v>112</v>
      </c>
      <c r="E126" s="68">
        <v>4000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</row>
    <row r="127" spans="1:187" s="5" customFormat="1" ht="18" customHeight="1">
      <c r="A127" s="24"/>
      <c r="B127" s="39">
        <v>80195</v>
      </c>
      <c r="C127" s="40" t="s">
        <v>4</v>
      </c>
      <c r="D127" s="41"/>
      <c r="E127" s="42">
        <f>SUM(E128:E128)</f>
        <v>3554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s="4" customFormat="1" ht="48" customHeight="1" thickBot="1">
      <c r="A128" s="24"/>
      <c r="B128" s="28"/>
      <c r="C128" s="51" t="s">
        <v>171</v>
      </c>
      <c r="D128" s="52" t="s">
        <v>167</v>
      </c>
      <c r="E128" s="70">
        <v>3554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s="4" customFormat="1" ht="27" customHeight="1" thickBot="1">
      <c r="A129" s="32">
        <v>803</v>
      </c>
      <c r="B129" s="20"/>
      <c r="C129" s="21" t="s">
        <v>159</v>
      </c>
      <c r="D129" s="22"/>
      <c r="E129" s="50">
        <f>SUM(E130)</f>
        <v>49679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s="4" customFormat="1" ht="18.75" customHeight="1">
      <c r="A130" s="24"/>
      <c r="B130" s="34">
        <v>80309</v>
      </c>
      <c r="C130" s="26" t="s">
        <v>158</v>
      </c>
      <c r="D130" s="25"/>
      <c r="E130" s="27">
        <f>SUM(E131:E132)</f>
        <v>49679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s="4" customFormat="1" ht="49.5" customHeight="1">
      <c r="A131" s="24"/>
      <c r="B131" s="36"/>
      <c r="C131" s="43" t="s">
        <v>176</v>
      </c>
      <c r="D131" s="44" t="s">
        <v>169</v>
      </c>
      <c r="E131" s="84">
        <v>37259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s="4" customFormat="1" ht="48.75" customHeight="1" thickBot="1">
      <c r="A132" s="24"/>
      <c r="B132" s="28"/>
      <c r="C132" s="85" t="s">
        <v>176</v>
      </c>
      <c r="D132" s="58" t="s">
        <v>168</v>
      </c>
      <c r="E132" s="68">
        <v>12420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s="7" customFormat="1" ht="24" customHeight="1" thickBot="1">
      <c r="A133" s="32">
        <v>851</v>
      </c>
      <c r="B133" s="20"/>
      <c r="C133" s="21" t="s">
        <v>45</v>
      </c>
      <c r="D133" s="22"/>
      <c r="E133" s="50">
        <f>SUM(E134)</f>
        <v>32000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187" s="5" customFormat="1" ht="43.5" customHeight="1">
      <c r="A134" s="71"/>
      <c r="B134" s="34">
        <v>85156</v>
      </c>
      <c r="C134" s="26" t="s">
        <v>96</v>
      </c>
      <c r="D134" s="25"/>
      <c r="E134" s="27">
        <f>SUM(E135:E137)</f>
        <v>32000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</row>
    <row r="135" spans="1:187" s="4" customFormat="1" ht="58.5" customHeight="1">
      <c r="A135" s="24"/>
      <c r="B135" s="28"/>
      <c r="C135" s="43" t="s">
        <v>139</v>
      </c>
      <c r="D135" s="52" t="s">
        <v>106</v>
      </c>
      <c r="E135" s="70">
        <v>2000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</row>
    <row r="136" spans="1:187" s="4" customFormat="1" ht="47.25" customHeight="1">
      <c r="A136" s="24"/>
      <c r="B136" s="28"/>
      <c r="C136" s="60" t="s">
        <v>77</v>
      </c>
      <c r="D136" s="55" t="s">
        <v>110</v>
      </c>
      <c r="E136" s="67">
        <v>3000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</row>
    <row r="137" spans="1:187" s="4" customFormat="1" ht="47.25" customHeight="1" thickBot="1">
      <c r="A137" s="24"/>
      <c r="B137" s="28"/>
      <c r="C137" s="46" t="s">
        <v>138</v>
      </c>
      <c r="D137" s="58" t="s">
        <v>106</v>
      </c>
      <c r="E137" s="68">
        <v>27000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</row>
    <row r="138" spans="1:187" s="7" customFormat="1" ht="22.5" customHeight="1" thickBot="1">
      <c r="A138" s="32">
        <v>852</v>
      </c>
      <c r="B138" s="20"/>
      <c r="C138" s="21" t="s">
        <v>97</v>
      </c>
      <c r="D138" s="22"/>
      <c r="E138" s="50">
        <f>SUM(E139+E144+E149+E153+E156+E158+E160+E163+E166+E170+E173+E175)</f>
        <v>20545863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</row>
    <row r="139" spans="1:187" s="5" customFormat="1" ht="18.75" customHeight="1">
      <c r="A139" s="24"/>
      <c r="B139" s="34">
        <v>85201</v>
      </c>
      <c r="C139" s="64" t="s">
        <v>46</v>
      </c>
      <c r="D139" s="65"/>
      <c r="E139" s="66">
        <f>SUM(E140:E143)</f>
        <v>563509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1:187" s="4" customFormat="1" ht="18" customHeight="1">
      <c r="A140" s="24"/>
      <c r="B140" s="28"/>
      <c r="C140" s="54" t="s">
        <v>47</v>
      </c>
      <c r="D140" s="55" t="s">
        <v>130</v>
      </c>
      <c r="E140" s="67">
        <v>19144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</row>
    <row r="141" spans="1:187" s="4" customFormat="1" ht="30.75" customHeight="1">
      <c r="A141" s="24"/>
      <c r="B141" s="28"/>
      <c r="C141" s="54" t="s">
        <v>154</v>
      </c>
      <c r="D141" s="55" t="s">
        <v>153</v>
      </c>
      <c r="E141" s="67">
        <v>5200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</row>
    <row r="142" spans="1:187" s="4" customFormat="1" ht="14.25" customHeight="1">
      <c r="A142" s="24"/>
      <c r="B142" s="28"/>
      <c r="C142" s="54" t="s">
        <v>3</v>
      </c>
      <c r="D142" s="55" t="s">
        <v>112</v>
      </c>
      <c r="E142" s="67">
        <v>1600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</row>
    <row r="143" spans="1:187" s="4" customFormat="1" ht="47.25" customHeight="1">
      <c r="A143" s="24"/>
      <c r="B143" s="28"/>
      <c r="C143" s="46" t="s">
        <v>86</v>
      </c>
      <c r="D143" s="58" t="s">
        <v>131</v>
      </c>
      <c r="E143" s="68">
        <v>537565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</row>
    <row r="144" spans="1:187" s="5" customFormat="1" ht="18.75" customHeight="1">
      <c r="A144" s="24"/>
      <c r="B144" s="39">
        <v>85202</v>
      </c>
      <c r="C144" s="40" t="s">
        <v>49</v>
      </c>
      <c r="D144" s="41"/>
      <c r="E144" s="42">
        <f>SUM(E145:E148)</f>
        <v>2058300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</row>
    <row r="145" spans="1:187" s="4" customFormat="1" ht="14.25" customHeight="1">
      <c r="A145" s="24"/>
      <c r="B145" s="28"/>
      <c r="C145" s="51" t="s">
        <v>47</v>
      </c>
      <c r="D145" s="52" t="s">
        <v>130</v>
      </c>
      <c r="E145" s="70">
        <v>508800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</row>
    <row r="146" spans="1:187" s="4" customFormat="1" ht="15.75" customHeight="1">
      <c r="A146" s="24"/>
      <c r="B146" s="28"/>
      <c r="C146" s="54" t="s">
        <v>155</v>
      </c>
      <c r="D146" s="55" t="s">
        <v>156</v>
      </c>
      <c r="E146" s="67">
        <v>200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</row>
    <row r="147" spans="1:187" s="4" customFormat="1" ht="14.25" customHeight="1">
      <c r="A147" s="24"/>
      <c r="B147" s="28"/>
      <c r="C147" s="54" t="s">
        <v>3</v>
      </c>
      <c r="D147" s="55" t="s">
        <v>112</v>
      </c>
      <c r="E147" s="67">
        <v>1300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</row>
    <row r="148" spans="1:187" s="4" customFormat="1" ht="30" customHeight="1">
      <c r="A148" s="24"/>
      <c r="B148" s="28"/>
      <c r="C148" s="46" t="s">
        <v>48</v>
      </c>
      <c r="D148" s="58" t="s">
        <v>128</v>
      </c>
      <c r="E148" s="68">
        <v>1548000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</row>
    <row r="149" spans="1:187" s="5" customFormat="1" ht="18" customHeight="1">
      <c r="A149" s="24"/>
      <c r="B149" s="39">
        <v>85203</v>
      </c>
      <c r="C149" s="40" t="s">
        <v>50</v>
      </c>
      <c r="D149" s="41"/>
      <c r="E149" s="42">
        <f>SUM(E150:E152)</f>
        <v>272500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</row>
    <row r="150" spans="1:187" s="4" customFormat="1" ht="17.25" customHeight="1" thickBot="1">
      <c r="A150" s="74"/>
      <c r="B150" s="91"/>
      <c r="C150" s="114" t="s">
        <v>146</v>
      </c>
      <c r="D150" s="92" t="s">
        <v>130</v>
      </c>
      <c r="E150" s="93">
        <v>36500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</row>
    <row r="151" spans="1:187" s="4" customFormat="1" ht="15" customHeight="1">
      <c r="A151" s="71"/>
      <c r="B151" s="115"/>
      <c r="C151" s="116" t="s">
        <v>147</v>
      </c>
      <c r="D151" s="117" t="s">
        <v>130</v>
      </c>
      <c r="E151" s="118">
        <v>15000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</row>
    <row r="152" spans="1:187" s="4" customFormat="1" ht="45.75" customHeight="1">
      <c r="A152" s="24"/>
      <c r="B152" s="28"/>
      <c r="C152" s="85" t="s">
        <v>77</v>
      </c>
      <c r="D152" s="58" t="s">
        <v>110</v>
      </c>
      <c r="E152" s="68">
        <v>221000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</row>
    <row r="153" spans="1:187" s="5" customFormat="1" ht="18" customHeight="1">
      <c r="A153" s="24"/>
      <c r="B153" s="39">
        <v>85204</v>
      </c>
      <c r="C153" s="40" t="s">
        <v>51</v>
      </c>
      <c r="D153" s="41"/>
      <c r="E153" s="42">
        <f>SUM(E154:E155)</f>
        <v>104918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</row>
    <row r="154" spans="1:187" s="4" customFormat="1" ht="15.75" customHeight="1">
      <c r="A154" s="24"/>
      <c r="B154" s="28"/>
      <c r="C154" s="51" t="s">
        <v>47</v>
      </c>
      <c r="D154" s="52" t="s">
        <v>130</v>
      </c>
      <c r="E154" s="70">
        <v>4918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</row>
    <row r="155" spans="1:187" s="4" customFormat="1" ht="44.25" customHeight="1">
      <c r="A155" s="24"/>
      <c r="B155" s="28"/>
      <c r="C155" s="46" t="s">
        <v>86</v>
      </c>
      <c r="D155" s="58" t="s">
        <v>131</v>
      </c>
      <c r="E155" s="68">
        <v>100000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</row>
    <row r="156" spans="1:187" s="4" customFormat="1" ht="30" customHeight="1">
      <c r="A156" s="24"/>
      <c r="B156" s="39">
        <v>85212</v>
      </c>
      <c r="C156" s="40" t="s">
        <v>145</v>
      </c>
      <c r="D156" s="41"/>
      <c r="E156" s="42">
        <f>SUM(E157:E157)</f>
        <v>14272000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</row>
    <row r="157" spans="1:187" s="4" customFormat="1" ht="44.25" customHeight="1">
      <c r="A157" s="24"/>
      <c r="B157" s="28"/>
      <c r="C157" s="59" t="s">
        <v>77</v>
      </c>
      <c r="D157" s="30" t="s">
        <v>110</v>
      </c>
      <c r="E157" s="69">
        <v>14272000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</row>
    <row r="158" spans="1:187" s="5" customFormat="1" ht="45.75" customHeight="1">
      <c r="A158" s="24"/>
      <c r="B158" s="39">
        <v>85213</v>
      </c>
      <c r="C158" s="40" t="s">
        <v>150</v>
      </c>
      <c r="D158" s="41"/>
      <c r="E158" s="42">
        <f>SUM(E159)</f>
        <v>115000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</row>
    <row r="159" spans="1:187" s="4" customFormat="1" ht="45.75" customHeight="1">
      <c r="A159" s="24"/>
      <c r="B159" s="28"/>
      <c r="C159" s="59" t="s">
        <v>77</v>
      </c>
      <c r="D159" s="30" t="s">
        <v>110</v>
      </c>
      <c r="E159" s="69">
        <v>115000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</row>
    <row r="160" spans="1:187" s="6" customFormat="1" ht="30.75" customHeight="1">
      <c r="A160" s="86"/>
      <c r="B160" s="87">
        <v>85214</v>
      </c>
      <c r="C160" s="40" t="s">
        <v>160</v>
      </c>
      <c r="D160" s="88"/>
      <c r="E160" s="89">
        <f>SUM(E161:E162)</f>
        <v>1919000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</row>
    <row r="161" spans="1:187" s="4" customFormat="1" ht="45">
      <c r="A161" s="24"/>
      <c r="B161" s="28"/>
      <c r="C161" s="43" t="s">
        <v>77</v>
      </c>
      <c r="D161" s="52" t="s">
        <v>110</v>
      </c>
      <c r="E161" s="70">
        <v>813000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</row>
    <row r="162" spans="1:187" s="4" customFormat="1" ht="27.75" customHeight="1">
      <c r="A162" s="24"/>
      <c r="B162" s="28"/>
      <c r="C162" s="46" t="s">
        <v>90</v>
      </c>
      <c r="D162" s="58" t="s">
        <v>129</v>
      </c>
      <c r="E162" s="68">
        <v>1106000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</row>
    <row r="163" spans="1:187" s="5" customFormat="1" ht="18" customHeight="1">
      <c r="A163" s="24"/>
      <c r="B163" s="39">
        <v>85219</v>
      </c>
      <c r="C163" s="40" t="s">
        <v>52</v>
      </c>
      <c r="D163" s="41"/>
      <c r="E163" s="42">
        <f>SUM(E164:E165)</f>
        <v>695000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</row>
    <row r="164" spans="1:187" s="4" customFormat="1" ht="15">
      <c r="A164" s="24"/>
      <c r="B164" s="28"/>
      <c r="C164" s="51" t="s">
        <v>3</v>
      </c>
      <c r="D164" s="52" t="s">
        <v>112</v>
      </c>
      <c r="E164" s="70">
        <v>20000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</row>
    <row r="165" spans="1:187" s="4" customFormat="1" ht="36.75" customHeight="1">
      <c r="A165" s="24"/>
      <c r="B165" s="28"/>
      <c r="C165" s="46" t="s">
        <v>85</v>
      </c>
      <c r="D165" s="58" t="s">
        <v>129</v>
      </c>
      <c r="E165" s="68">
        <v>675000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</row>
    <row r="166" spans="1:187" s="5" customFormat="1" ht="18.75" customHeight="1">
      <c r="A166" s="24"/>
      <c r="B166" s="39">
        <v>85226</v>
      </c>
      <c r="C166" s="40" t="s">
        <v>53</v>
      </c>
      <c r="D166" s="41"/>
      <c r="E166" s="42">
        <f>SUM(E167:E169)</f>
        <v>13636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</row>
    <row r="167" spans="1:187" s="8" customFormat="1" ht="15">
      <c r="A167" s="24"/>
      <c r="B167" s="28"/>
      <c r="C167" s="51" t="s">
        <v>47</v>
      </c>
      <c r="D167" s="52" t="s">
        <v>130</v>
      </c>
      <c r="E167" s="70">
        <v>3600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</row>
    <row r="168" spans="1:187" s="4" customFormat="1" ht="15">
      <c r="A168" s="24"/>
      <c r="B168" s="28"/>
      <c r="C168" s="54" t="s">
        <v>3</v>
      </c>
      <c r="D168" s="55" t="s">
        <v>112</v>
      </c>
      <c r="E168" s="67">
        <v>100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</row>
    <row r="169" spans="1:187" s="4" customFormat="1" ht="45">
      <c r="A169" s="24"/>
      <c r="B169" s="28"/>
      <c r="C169" s="46" t="s">
        <v>88</v>
      </c>
      <c r="D169" s="58" t="s">
        <v>131</v>
      </c>
      <c r="E169" s="68">
        <v>9936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</row>
    <row r="170" spans="1:187" s="5" customFormat="1" ht="19.5" customHeight="1">
      <c r="A170" s="24"/>
      <c r="B170" s="39">
        <v>85228</v>
      </c>
      <c r="C170" s="40" t="s">
        <v>70</v>
      </c>
      <c r="D170" s="41"/>
      <c r="E170" s="42">
        <f>SUM(E171:E172)</f>
        <v>189000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</row>
    <row r="171" spans="1:187" s="5" customFormat="1" ht="19.5" customHeight="1">
      <c r="A171" s="24"/>
      <c r="B171" s="36"/>
      <c r="C171" s="43" t="s">
        <v>47</v>
      </c>
      <c r="D171" s="44" t="s">
        <v>130</v>
      </c>
      <c r="E171" s="45">
        <v>70000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</row>
    <row r="172" spans="1:187" s="8" customFormat="1" ht="45">
      <c r="A172" s="24"/>
      <c r="B172" s="28"/>
      <c r="C172" s="85" t="s">
        <v>77</v>
      </c>
      <c r="D172" s="58" t="s">
        <v>110</v>
      </c>
      <c r="E172" s="68">
        <v>119000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</row>
    <row r="173" spans="1:187" s="8" customFormat="1" ht="16.5" customHeight="1">
      <c r="A173" s="24"/>
      <c r="B173" s="39">
        <v>85231</v>
      </c>
      <c r="C173" s="40" t="s">
        <v>65</v>
      </c>
      <c r="D173" s="41"/>
      <c r="E173" s="42">
        <f>SUM(E174)</f>
        <v>40000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</row>
    <row r="174" spans="1:187" s="4" customFormat="1" ht="45.75" customHeight="1">
      <c r="A174" s="24"/>
      <c r="B174" s="28"/>
      <c r="C174" s="59" t="s">
        <v>71</v>
      </c>
      <c r="D174" s="30" t="s">
        <v>106</v>
      </c>
      <c r="E174" s="69">
        <v>40000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</row>
    <row r="175" spans="1:187" s="5" customFormat="1" ht="16.5" customHeight="1">
      <c r="A175" s="24"/>
      <c r="B175" s="39">
        <v>85295</v>
      </c>
      <c r="C175" s="40" t="s">
        <v>4</v>
      </c>
      <c r="D175" s="41"/>
      <c r="E175" s="42">
        <f>SUM(E176)</f>
        <v>303000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</row>
    <row r="176" spans="1:187" s="4" customFormat="1" ht="33" customHeight="1" thickBot="1">
      <c r="A176" s="24"/>
      <c r="B176" s="28"/>
      <c r="C176" s="29" t="s">
        <v>85</v>
      </c>
      <c r="D176" s="30" t="s">
        <v>129</v>
      </c>
      <c r="E176" s="69">
        <v>303000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</row>
    <row r="177" spans="1:187" s="4" customFormat="1" ht="20.25" customHeight="1" thickBot="1">
      <c r="A177" s="32">
        <v>853</v>
      </c>
      <c r="B177" s="20"/>
      <c r="C177" s="21" t="s">
        <v>98</v>
      </c>
      <c r="D177" s="22"/>
      <c r="E177" s="50">
        <f>SUM(E178)</f>
        <v>140000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</row>
    <row r="178" spans="1:187" s="4" customFormat="1" ht="17.25" customHeight="1" thickBot="1">
      <c r="A178" s="74"/>
      <c r="B178" s="105">
        <v>85321</v>
      </c>
      <c r="C178" s="106" t="s">
        <v>151</v>
      </c>
      <c r="D178" s="107"/>
      <c r="E178" s="108">
        <f>SUM(E179)</f>
        <v>140000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</row>
    <row r="179" spans="1:187" s="4" customFormat="1" ht="47.25" customHeight="1" thickBot="1">
      <c r="A179" s="71"/>
      <c r="B179" s="115"/>
      <c r="C179" s="109" t="s">
        <v>71</v>
      </c>
      <c r="D179" s="119" t="s">
        <v>106</v>
      </c>
      <c r="E179" s="120">
        <v>140000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</row>
    <row r="180" spans="1:187" s="7" customFormat="1" ht="16.5" customHeight="1" thickBot="1">
      <c r="A180" s="32">
        <v>854</v>
      </c>
      <c r="B180" s="20"/>
      <c r="C180" s="21" t="s">
        <v>54</v>
      </c>
      <c r="D180" s="22"/>
      <c r="E180" s="50">
        <f>SUM(E181+E184)</f>
        <v>476804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</row>
    <row r="181" spans="1:187" s="5" customFormat="1" ht="15.75" customHeight="1">
      <c r="A181" s="24"/>
      <c r="B181" s="34">
        <v>85410</v>
      </c>
      <c r="C181" s="26" t="s">
        <v>55</v>
      </c>
      <c r="D181" s="25"/>
      <c r="E181" s="27">
        <f>SUM(E182:E183)</f>
        <v>18390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</row>
    <row r="182" spans="1:187" s="4" customFormat="1" ht="63" customHeight="1">
      <c r="A182" s="24"/>
      <c r="B182" s="28"/>
      <c r="C182" s="51" t="s">
        <v>93</v>
      </c>
      <c r="D182" s="52" t="s">
        <v>103</v>
      </c>
      <c r="E182" s="70">
        <v>16390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</row>
    <row r="183" spans="1:187" s="4" customFormat="1" ht="18" customHeight="1">
      <c r="A183" s="24"/>
      <c r="B183" s="28"/>
      <c r="C183" s="46" t="s">
        <v>3</v>
      </c>
      <c r="D183" s="58" t="s">
        <v>112</v>
      </c>
      <c r="E183" s="68">
        <v>2000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</row>
    <row r="184" spans="1:187" s="5" customFormat="1" ht="16.5" customHeight="1">
      <c r="A184" s="24"/>
      <c r="B184" s="39">
        <v>85415</v>
      </c>
      <c r="C184" s="40" t="s">
        <v>56</v>
      </c>
      <c r="D184" s="41"/>
      <c r="E184" s="42">
        <f>SUM(E185:E187)</f>
        <v>458414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87" s="5" customFormat="1" ht="28.5" customHeight="1">
      <c r="A185" s="24"/>
      <c r="B185" s="36"/>
      <c r="C185" s="57" t="s">
        <v>85</v>
      </c>
      <c r="D185" s="100" t="s">
        <v>129</v>
      </c>
      <c r="E185" s="101">
        <v>131645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</row>
    <row r="186" spans="1:187" s="5" customFormat="1" ht="48" customHeight="1">
      <c r="A186" s="24"/>
      <c r="B186" s="36"/>
      <c r="C186" s="43" t="s">
        <v>176</v>
      </c>
      <c r="D186" s="52" t="s">
        <v>169</v>
      </c>
      <c r="E186" s="45">
        <v>228738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</row>
    <row r="187" spans="1:187" s="5" customFormat="1" ht="50.25" customHeight="1" thickBot="1">
      <c r="A187" s="24"/>
      <c r="B187" s="36"/>
      <c r="C187" s="60" t="s">
        <v>176</v>
      </c>
      <c r="D187" s="55" t="s">
        <v>168</v>
      </c>
      <c r="E187" s="90">
        <v>98031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</row>
    <row r="188" spans="1:187" s="7" customFormat="1" ht="21.75" customHeight="1" thickBot="1">
      <c r="A188" s="32">
        <v>900</v>
      </c>
      <c r="B188" s="20"/>
      <c r="C188" s="21" t="s">
        <v>57</v>
      </c>
      <c r="D188" s="22"/>
      <c r="E188" s="50">
        <f>SUM(E189+E192+E194+E196)</f>
        <v>17084218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</row>
    <row r="189" spans="1:187" s="5" customFormat="1" ht="18.75" customHeight="1">
      <c r="A189" s="24"/>
      <c r="B189" s="34">
        <v>90001</v>
      </c>
      <c r="C189" s="26" t="s">
        <v>58</v>
      </c>
      <c r="D189" s="25"/>
      <c r="E189" s="27">
        <f>SUM(E190:E191)</f>
        <v>16660000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</row>
    <row r="190" spans="1:187" s="4" customFormat="1" ht="46.5" customHeight="1">
      <c r="A190" s="24"/>
      <c r="B190" s="28"/>
      <c r="C190" s="51" t="s">
        <v>180</v>
      </c>
      <c r="D190" s="52" t="s">
        <v>143</v>
      </c>
      <c r="E190" s="70">
        <v>11860000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</row>
    <row r="191" spans="1:187" s="4" customFormat="1" ht="44.25" customHeight="1">
      <c r="A191" s="24"/>
      <c r="B191" s="28"/>
      <c r="C191" s="51" t="s">
        <v>180</v>
      </c>
      <c r="D191" s="58" t="s">
        <v>181</v>
      </c>
      <c r="E191" s="68">
        <v>4800000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</row>
    <row r="192" spans="1:187" s="5" customFormat="1" ht="21" customHeight="1">
      <c r="A192" s="24"/>
      <c r="B192" s="39">
        <v>90002</v>
      </c>
      <c r="C192" s="40" t="s">
        <v>59</v>
      </c>
      <c r="D192" s="41"/>
      <c r="E192" s="42">
        <f>SUM(E193)</f>
        <v>340400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</row>
    <row r="193" spans="1:187" s="4" customFormat="1" ht="18.75" customHeight="1">
      <c r="A193" s="24"/>
      <c r="B193" s="28"/>
      <c r="C193" s="29" t="s">
        <v>47</v>
      </c>
      <c r="D193" s="30" t="s">
        <v>130</v>
      </c>
      <c r="E193" s="69">
        <v>340400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</row>
    <row r="194" spans="1:187" s="4" customFormat="1" ht="31.5" customHeight="1">
      <c r="A194" s="24"/>
      <c r="B194" s="39">
        <v>90020</v>
      </c>
      <c r="C194" s="40" t="s">
        <v>135</v>
      </c>
      <c r="D194" s="41"/>
      <c r="E194" s="42">
        <f>SUM(E195)</f>
        <v>4500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</row>
    <row r="195" spans="1:187" s="4" customFormat="1" ht="16.5" customHeight="1">
      <c r="A195" s="24"/>
      <c r="B195" s="28"/>
      <c r="C195" s="59" t="s">
        <v>137</v>
      </c>
      <c r="D195" s="30" t="s">
        <v>136</v>
      </c>
      <c r="E195" s="69">
        <v>4500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</row>
    <row r="196" spans="1:187" s="5" customFormat="1" ht="19.5" customHeight="1">
      <c r="A196" s="24"/>
      <c r="B196" s="39">
        <v>90095</v>
      </c>
      <c r="C196" s="40" t="s">
        <v>4</v>
      </c>
      <c r="D196" s="41"/>
      <c r="E196" s="42">
        <f>SUM(E197:E198)</f>
        <v>79318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</row>
    <row r="197" spans="1:187" s="4" customFormat="1" ht="17.25" customHeight="1">
      <c r="A197" s="24"/>
      <c r="B197" s="28"/>
      <c r="C197" s="51" t="s">
        <v>60</v>
      </c>
      <c r="D197" s="52" t="s">
        <v>132</v>
      </c>
      <c r="E197" s="70">
        <v>41818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</row>
    <row r="198" spans="1:187" s="4" customFormat="1" ht="61.5" customHeight="1" thickBot="1">
      <c r="A198" s="24"/>
      <c r="B198" s="28"/>
      <c r="C198" s="46" t="s">
        <v>93</v>
      </c>
      <c r="D198" s="58" t="s">
        <v>103</v>
      </c>
      <c r="E198" s="68">
        <v>37500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</row>
    <row r="199" spans="1:187" s="7" customFormat="1" ht="18.75" customHeight="1" thickBot="1">
      <c r="A199" s="32">
        <v>921</v>
      </c>
      <c r="B199" s="20"/>
      <c r="C199" s="21" t="s">
        <v>61</v>
      </c>
      <c r="D199" s="22"/>
      <c r="E199" s="50">
        <f>SUM(E200)</f>
        <v>32000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</row>
    <row r="200" spans="1:187" s="5" customFormat="1" ht="16.5" customHeight="1">
      <c r="A200" s="24"/>
      <c r="B200" s="34">
        <v>92116</v>
      </c>
      <c r="C200" s="26" t="s">
        <v>62</v>
      </c>
      <c r="D200" s="25"/>
      <c r="E200" s="27">
        <f>SUM(E201:E201)</f>
        <v>32000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</row>
    <row r="201" spans="1:187" s="4" customFormat="1" ht="46.5" customHeight="1" thickBot="1">
      <c r="A201" s="74"/>
      <c r="B201" s="91"/>
      <c r="C201" s="29" t="s">
        <v>86</v>
      </c>
      <c r="D201" s="92" t="s">
        <v>131</v>
      </c>
      <c r="E201" s="93">
        <v>32000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</row>
    <row r="202" spans="1:187" s="9" customFormat="1" ht="42" customHeight="1" thickBot="1">
      <c r="A202" s="123" t="s">
        <v>63</v>
      </c>
      <c r="B202" s="124"/>
      <c r="C202" s="124"/>
      <c r="D202" s="125"/>
      <c r="E202" s="17">
        <f>SUM(E199+E188+E180+E177+E138+E133+E129+E108+E96+E64+E58+E41+E34+E20+E11+E8+E55)</f>
        <v>184545598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</row>
    <row r="205" spans="4:5" ht="12.75" customHeight="1">
      <c r="D205" s="127" t="s">
        <v>182</v>
      </c>
      <c r="E205" s="127"/>
    </row>
    <row r="206" spans="4:5" ht="12.75">
      <c r="D206" s="128"/>
      <c r="E206" s="128"/>
    </row>
    <row r="207" spans="4:5" ht="12.75">
      <c r="D207" s="127" t="s">
        <v>183</v>
      </c>
      <c r="E207" s="127"/>
    </row>
  </sheetData>
  <sheetProtection/>
  <mergeCells count="5">
    <mergeCell ref="D207:E207"/>
    <mergeCell ref="A4:E4"/>
    <mergeCell ref="A202:D202"/>
    <mergeCell ref="D2:E2"/>
    <mergeCell ref="D205:E205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scale="95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2006-04-04T11:38:15Z</cp:lastPrinted>
  <dcterms:created xsi:type="dcterms:W3CDTF">2001-09-17T09:03:48Z</dcterms:created>
  <dcterms:modified xsi:type="dcterms:W3CDTF">2006-04-04T11:43:10Z</dcterms:modified>
  <cp:category/>
  <cp:version/>
  <cp:contentType/>
  <cp:contentStatus/>
</cp:coreProperties>
</file>