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<sst xmlns="http://schemas.openxmlformats.org/spreadsheetml/2006/main" count="217" uniqueCount="78">
  <si>
    <t>Nazwa jednostki lub zakładu</t>
  </si>
  <si>
    <t>Gr śr.
trw.</t>
  </si>
  <si>
    <t>Nazwa mienia komunalnego</t>
  </si>
  <si>
    <t>z czynszu</t>
  </si>
  <si>
    <t>z opłat 
i usług</t>
  </si>
  <si>
    <t>Budynki</t>
  </si>
  <si>
    <t>Budowle</t>
  </si>
  <si>
    <t>Urządz.tech.</t>
  </si>
  <si>
    <t>Masz.i urządz.</t>
  </si>
  <si>
    <t>Środki transp.</t>
  </si>
  <si>
    <t>Narzędzia</t>
  </si>
  <si>
    <t>Razem</t>
  </si>
  <si>
    <t>x</t>
  </si>
  <si>
    <t>Miejski Dom</t>
  </si>
  <si>
    <t xml:space="preserve"> 4-6</t>
  </si>
  <si>
    <t>Urządz.tech</t>
  </si>
  <si>
    <t>Kultury-DŚT</t>
  </si>
  <si>
    <t>Środ.transp.</t>
  </si>
  <si>
    <t xml:space="preserve">Miejska Biblioteka </t>
  </si>
  <si>
    <t>Publiczna</t>
  </si>
  <si>
    <t>Maszyny i urz,</t>
  </si>
  <si>
    <t>Miejski Ośrodek</t>
  </si>
  <si>
    <t>Maszyny i urz.</t>
  </si>
  <si>
    <t>Pomocy Społecz.</t>
  </si>
  <si>
    <t>Miejskie Przed.</t>
  </si>
  <si>
    <t>Komunikacji</t>
  </si>
  <si>
    <t>Urządz. tech.</t>
  </si>
  <si>
    <t>Gosp. Komunal.</t>
  </si>
  <si>
    <t>i Mieszkaniowej</t>
  </si>
  <si>
    <t xml:space="preserve"> 3-6</t>
  </si>
  <si>
    <t>Urząd Miejski</t>
  </si>
  <si>
    <t>Grunty</t>
  </si>
  <si>
    <t>MPWiK - udziały</t>
  </si>
  <si>
    <t>MPEC - udziały</t>
  </si>
  <si>
    <t>Szkoły</t>
  </si>
  <si>
    <t xml:space="preserve">Podstwowe </t>
  </si>
  <si>
    <t>i Gimnazja</t>
  </si>
  <si>
    <t>Przedszkola</t>
  </si>
  <si>
    <t>Urządzenia</t>
  </si>
  <si>
    <t>Szkoły ponadpodst.</t>
  </si>
  <si>
    <t>bursy, poradnia</t>
  </si>
  <si>
    <t>Urządz. techn.</t>
  </si>
  <si>
    <t>Środki transpor.</t>
  </si>
  <si>
    <t>Lp</t>
  </si>
  <si>
    <t xml:space="preserve"> </t>
  </si>
  <si>
    <t>Ośrodek</t>
  </si>
  <si>
    <t xml:space="preserve">Adopcyjno - </t>
  </si>
  <si>
    <t>Opiekuńczy</t>
  </si>
  <si>
    <t>Kształcenia</t>
  </si>
  <si>
    <t>Praktycznego</t>
  </si>
  <si>
    <t>Łącznie mienie komunalne</t>
  </si>
  <si>
    <t>ogólnego zast.</t>
  </si>
  <si>
    <t>Wartość mienia na 31.12.2002</t>
  </si>
  <si>
    <t>Wartość mienia na 00.12.2003</t>
  </si>
  <si>
    <t>Dochody na 2004 r.</t>
  </si>
  <si>
    <t>INFORMACJA O STANIE MIENIA KOMUNALNEGO NA 2003 R.</t>
  </si>
  <si>
    <t xml:space="preserve">Miejskie </t>
  </si>
  <si>
    <t>Przedsiębiorstwo</t>
  </si>
  <si>
    <t xml:space="preserve">Publiczne </t>
  </si>
  <si>
    <t xml:space="preserve">Zespół Placówek </t>
  </si>
  <si>
    <t xml:space="preserve">Opiekuńczo - </t>
  </si>
  <si>
    <t>Wychowawczych</t>
  </si>
  <si>
    <t>4-6</t>
  </si>
  <si>
    <t xml:space="preserve"> i Ustawicznego</t>
  </si>
  <si>
    <t>Zobowiąz.długo 
i krótkoterminowe 
na 31.XII.2004r.</t>
  </si>
  <si>
    <t>Wydatki do poniesienia w 2004 r.</t>
  </si>
  <si>
    <t>/Dom Dziecka/</t>
  </si>
  <si>
    <t>Centrum</t>
  </si>
  <si>
    <t>ARZŁ - udziały</t>
  </si>
  <si>
    <t>ARRMW - udziały</t>
  </si>
  <si>
    <t>wydatki bieżące</t>
  </si>
  <si>
    <t>wydatki inwestycyjne</t>
  </si>
  <si>
    <t>w tym :</t>
  </si>
  <si>
    <t xml:space="preserve">Załącznik Nr </t>
  </si>
  <si>
    <t>/w zł/</t>
  </si>
  <si>
    <t xml:space="preserve">do Zarządzenia Nr </t>
  </si>
  <si>
    <t>Prezydenta Miasta Łomży</t>
  </si>
  <si>
    <t>z dnia  12.12.2003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</si>
</sst>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1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sz val="8.5"/>
      <name val="Arial CE"/>
      <family val="2"/>
    </font>
    <font>
      <b/>
      <i/>
      <sz val="9"/>
      <name val="Arial CE"/>
      <family val="2"/>
    </font>
    <font>
      <i/>
      <sz val="8.5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3" fontId="1" fillId="0" borderId="11" xfId="15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left"/>
    </xf>
    <xf numFmtId="0" fontId="1" fillId="0" borderId="6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6" xfId="0" applyBorder="1" applyAlignment="1">
      <alignment/>
    </xf>
    <xf numFmtId="0" fontId="2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3" fontId="1" fillId="0" borderId="7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6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1" fillId="0" borderId="23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/>
    </xf>
    <xf numFmtId="3" fontId="1" fillId="0" borderId="7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1" fillId="0" borderId="6" xfId="15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4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9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3" fontId="1" fillId="0" borderId="9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/>
    </xf>
    <xf numFmtId="0" fontId="2" fillId="0" borderId="23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3" fontId="7" fillId="0" borderId="6" xfId="0" applyNumberFormat="1" applyFont="1" applyBorder="1" applyAlignment="1">
      <alignment/>
    </xf>
    <xf numFmtId="0" fontId="1" fillId="0" borderId="6" xfId="0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2" fillId="0" borderId="25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/>
    </xf>
    <xf numFmtId="49" fontId="1" fillId="0" borderId="6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/>
    </xf>
    <xf numFmtId="3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8" fillId="0" borderId="28" xfId="0" applyFont="1" applyBorder="1" applyAlignment="1">
      <alignment horizontal="left"/>
    </xf>
    <xf numFmtId="3" fontId="4" fillId="0" borderId="28" xfId="0" applyNumberFormat="1" applyFont="1" applyBorder="1" applyAlignment="1">
      <alignment/>
    </xf>
    <xf numFmtId="0" fontId="10" fillId="0" borderId="28" xfId="0" applyFont="1" applyFill="1" applyBorder="1" applyAlignment="1">
      <alignment horizontal="left" vertical="center"/>
    </xf>
    <xf numFmtId="3" fontId="9" fillId="0" borderId="28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left" vertical="center"/>
    </xf>
    <xf numFmtId="3" fontId="1" fillId="0" borderId="13" xfId="0" applyNumberFormat="1" applyFont="1" applyBorder="1" applyAlignment="1">
      <alignment horizontal="left" vertical="center"/>
    </xf>
    <xf numFmtId="3" fontId="1" fillId="0" borderId="32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U127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3.125" style="0" customWidth="1"/>
    <col min="2" max="2" width="16.00390625" style="0" customWidth="1"/>
    <col min="3" max="3" width="4.25390625" style="0" customWidth="1"/>
    <col min="4" max="4" width="11.75390625" style="0" customWidth="1"/>
    <col min="5" max="6" width="11.00390625" style="0" customWidth="1"/>
    <col min="7" max="8" width="9.625" style="0" customWidth="1"/>
    <col min="9" max="9" width="9.875" style="0" customWidth="1"/>
    <col min="10" max="10" width="15.00390625" style="0" customWidth="1"/>
  </cols>
  <sheetData>
    <row r="3" spans="1:11" ht="12.75">
      <c r="A3" s="3"/>
      <c r="B3" s="3"/>
      <c r="C3" s="3"/>
      <c r="D3" s="3"/>
      <c r="E3" s="4"/>
      <c r="F3" s="4"/>
      <c r="G3" s="3"/>
      <c r="H3" s="5" t="s">
        <v>73</v>
      </c>
      <c r="I3" s="5">
        <v>14</v>
      </c>
      <c r="J3" s="3"/>
      <c r="K3" s="3"/>
    </row>
    <row r="4" spans="1:11" ht="12.75">
      <c r="A4" s="3"/>
      <c r="B4" s="3"/>
      <c r="C4" s="3"/>
      <c r="D4" s="3"/>
      <c r="E4" s="4"/>
      <c r="F4" s="4"/>
      <c r="G4" s="3"/>
      <c r="H4" s="192" t="s">
        <v>75</v>
      </c>
      <c r="I4" s="192"/>
      <c r="J4" s="192"/>
      <c r="K4" s="3"/>
    </row>
    <row r="5" spans="1:11" ht="12.75">
      <c r="A5" s="3"/>
      <c r="B5" s="3"/>
      <c r="C5" s="3"/>
      <c r="D5" s="3"/>
      <c r="E5" s="4"/>
      <c r="F5" s="4"/>
      <c r="G5" s="3"/>
      <c r="H5" s="3" t="s">
        <v>76</v>
      </c>
      <c r="I5" s="3"/>
      <c r="J5" s="3"/>
      <c r="K5" s="3"/>
    </row>
    <row r="6" spans="1:11" ht="12.75">
      <c r="A6" s="3"/>
      <c r="B6" s="3"/>
      <c r="C6" s="3"/>
      <c r="D6" s="3"/>
      <c r="E6" s="4"/>
      <c r="F6" s="4"/>
      <c r="G6" s="3"/>
      <c r="H6" s="3" t="s">
        <v>77</v>
      </c>
      <c r="I6" s="3"/>
      <c r="J6" s="3"/>
      <c r="K6" s="3"/>
    </row>
    <row r="7" spans="1:11" ht="12.75">
      <c r="A7" s="3"/>
      <c r="B7" s="3"/>
      <c r="C7" s="3"/>
      <c r="D7" s="3"/>
      <c r="E7" s="4"/>
      <c r="F7" s="4"/>
      <c r="G7" s="3"/>
      <c r="H7" s="3"/>
      <c r="I7" s="3"/>
      <c r="J7" s="3"/>
      <c r="K7" s="3"/>
    </row>
    <row r="8" spans="1:11" ht="12.75">
      <c r="A8" s="3"/>
      <c r="B8" s="3"/>
      <c r="C8" s="3"/>
      <c r="D8" s="3"/>
      <c r="E8" s="4"/>
      <c r="F8" s="4"/>
      <c r="G8" s="3"/>
      <c r="H8" s="3"/>
      <c r="I8" s="3"/>
      <c r="J8" s="3"/>
      <c r="K8" s="3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11" ht="12.75">
      <c r="A10" s="193" t="s">
        <v>55</v>
      </c>
      <c r="B10" s="193"/>
      <c r="C10" s="193"/>
      <c r="D10" s="193"/>
      <c r="E10" s="193"/>
      <c r="F10" s="193"/>
      <c r="G10" s="193"/>
      <c r="H10" s="193"/>
      <c r="I10" s="193"/>
      <c r="J10" s="193"/>
      <c r="K10" s="3"/>
    </row>
    <row r="11" spans="1:11" ht="13.5" thickBot="1">
      <c r="A11" s="1"/>
      <c r="B11" s="1"/>
      <c r="C11" s="1"/>
      <c r="D11" s="1"/>
      <c r="E11" s="2"/>
      <c r="F11" s="2"/>
      <c r="G11" s="1"/>
      <c r="H11" s="1"/>
      <c r="I11" s="1"/>
      <c r="J11" s="150"/>
      <c r="K11" s="1"/>
    </row>
    <row r="12" spans="1:11" ht="15.75" customHeight="1" thickBot="1">
      <c r="A12" s="7" t="s">
        <v>43</v>
      </c>
      <c r="B12" s="198" t="s">
        <v>0</v>
      </c>
      <c r="C12" s="198" t="s">
        <v>1</v>
      </c>
      <c r="D12" s="198" t="s">
        <v>2</v>
      </c>
      <c r="E12" s="194" t="s">
        <v>52</v>
      </c>
      <c r="F12" s="196" t="s">
        <v>53</v>
      </c>
      <c r="G12" s="206" t="s">
        <v>54</v>
      </c>
      <c r="H12" s="207"/>
      <c r="I12" s="198" t="s">
        <v>65</v>
      </c>
      <c r="J12" s="198" t="s">
        <v>64</v>
      </c>
      <c r="K12" s="3"/>
    </row>
    <row r="13" spans="1:11" ht="30" customHeight="1">
      <c r="A13" s="214"/>
      <c r="B13" s="211"/>
      <c r="C13" s="211"/>
      <c r="D13" s="211"/>
      <c r="E13" s="195"/>
      <c r="F13" s="197"/>
      <c r="G13" s="184" t="s">
        <v>3</v>
      </c>
      <c r="H13" s="185" t="s">
        <v>4</v>
      </c>
      <c r="I13" s="199"/>
      <c r="J13" s="199"/>
      <c r="K13" s="3"/>
    </row>
    <row r="14" spans="1:11" ht="11.25" customHeight="1" thickBot="1">
      <c r="A14" s="213"/>
      <c r="B14" s="212"/>
      <c r="C14" s="212"/>
      <c r="D14" s="212"/>
      <c r="E14" s="208" t="s">
        <v>74</v>
      </c>
      <c r="F14" s="209"/>
      <c r="G14" s="209"/>
      <c r="H14" s="209"/>
      <c r="I14" s="209"/>
      <c r="J14" s="210"/>
      <c r="K14" s="3"/>
    </row>
    <row r="15" spans="1:11" ht="13.5" thickBot="1">
      <c r="A15" s="24">
        <v>1</v>
      </c>
      <c r="B15" s="8">
        <v>2</v>
      </c>
      <c r="C15" s="8">
        <v>3</v>
      </c>
      <c r="D15" s="8">
        <v>4</v>
      </c>
      <c r="E15" s="9">
        <v>5</v>
      </c>
      <c r="F15" s="10">
        <v>6</v>
      </c>
      <c r="G15" s="9">
        <v>7</v>
      </c>
      <c r="H15" s="10">
        <v>8</v>
      </c>
      <c r="I15" s="8">
        <v>9</v>
      </c>
      <c r="J15" s="8">
        <v>10</v>
      </c>
      <c r="K15" s="60"/>
    </row>
    <row r="16" spans="1:11" ht="12.75">
      <c r="A16" s="18">
        <v>1</v>
      </c>
      <c r="B16" s="125" t="s">
        <v>24</v>
      </c>
      <c r="C16" s="18">
        <v>1</v>
      </c>
      <c r="D16" s="17" t="s">
        <v>5</v>
      </c>
      <c r="E16" s="92">
        <v>41586563</v>
      </c>
      <c r="F16" s="81">
        <v>41586563</v>
      </c>
      <c r="G16" s="74">
        <v>8500000</v>
      </c>
      <c r="H16" s="75"/>
      <c r="I16" s="79">
        <v>8400000</v>
      </c>
      <c r="J16" s="111">
        <v>1532499</v>
      </c>
      <c r="K16" s="1"/>
    </row>
    <row r="17" spans="1:11" ht="12.75">
      <c r="A17" s="15"/>
      <c r="B17" s="125" t="s">
        <v>27</v>
      </c>
      <c r="C17" s="18">
        <v>2</v>
      </c>
      <c r="D17" s="17" t="s">
        <v>6</v>
      </c>
      <c r="E17" s="80">
        <v>611911</v>
      </c>
      <c r="F17" s="81">
        <v>611911</v>
      </c>
      <c r="G17" s="74"/>
      <c r="H17" s="75"/>
      <c r="I17" s="79">
        <v>100000</v>
      </c>
      <c r="J17" s="111"/>
      <c r="K17" s="6"/>
    </row>
    <row r="18" spans="1:11" ht="12.75">
      <c r="A18" s="15"/>
      <c r="B18" s="125" t="s">
        <v>28</v>
      </c>
      <c r="C18" s="18" t="s">
        <v>29</v>
      </c>
      <c r="D18" s="17" t="s">
        <v>26</v>
      </c>
      <c r="E18" s="80">
        <v>706807</v>
      </c>
      <c r="F18" s="81">
        <v>763203</v>
      </c>
      <c r="G18" s="74"/>
      <c r="H18" s="75">
        <v>1000000</v>
      </c>
      <c r="I18" s="79">
        <v>1000000</v>
      </c>
      <c r="J18" s="111">
        <v>91322</v>
      </c>
      <c r="K18" s="1"/>
    </row>
    <row r="19" spans="1:11" ht="12.75">
      <c r="A19" s="15"/>
      <c r="B19" s="17"/>
      <c r="C19" s="18">
        <v>7</v>
      </c>
      <c r="D19" s="17" t="s">
        <v>9</v>
      </c>
      <c r="E19" s="80">
        <v>1644725</v>
      </c>
      <c r="F19" s="81">
        <v>1667181</v>
      </c>
      <c r="G19" s="74"/>
      <c r="H19" s="75">
        <v>5000000</v>
      </c>
      <c r="I19" s="79">
        <v>4788000</v>
      </c>
      <c r="J19" s="111">
        <v>416026</v>
      </c>
      <c r="K19" s="1"/>
    </row>
    <row r="20" spans="1:11" ht="13.5" thickBot="1">
      <c r="A20" s="15"/>
      <c r="B20" s="17"/>
      <c r="C20" s="18">
        <v>8</v>
      </c>
      <c r="D20" s="17" t="s">
        <v>10</v>
      </c>
      <c r="E20" s="82">
        <v>72519</v>
      </c>
      <c r="F20" s="81">
        <v>72519</v>
      </c>
      <c r="G20" s="74"/>
      <c r="H20" s="75"/>
      <c r="I20" s="79">
        <v>50000</v>
      </c>
      <c r="J20" s="111"/>
      <c r="K20" s="1"/>
    </row>
    <row r="21" spans="1:11" ht="13.5" thickBot="1">
      <c r="A21" s="28" t="s">
        <v>12</v>
      </c>
      <c r="B21" s="27" t="s">
        <v>11</v>
      </c>
      <c r="C21" s="28" t="s">
        <v>12</v>
      </c>
      <c r="D21" s="29" t="s">
        <v>12</v>
      </c>
      <c r="E21" s="98">
        <f aca="true" t="shared" si="0" ref="E21:J21">SUM(E16:E20)</f>
        <v>44622525</v>
      </c>
      <c r="F21" s="99">
        <f t="shared" si="0"/>
        <v>44701377</v>
      </c>
      <c r="G21" s="98">
        <f t="shared" si="0"/>
        <v>8500000</v>
      </c>
      <c r="H21" s="99">
        <f t="shared" si="0"/>
        <v>6000000</v>
      </c>
      <c r="I21" s="99">
        <f t="shared" si="0"/>
        <v>14338000</v>
      </c>
      <c r="J21" s="99">
        <f t="shared" si="0"/>
        <v>2039847</v>
      </c>
      <c r="K21" s="1"/>
    </row>
    <row r="22" spans="1:11" ht="12.75">
      <c r="A22" s="18">
        <v>2</v>
      </c>
      <c r="B22" s="125" t="s">
        <v>56</v>
      </c>
      <c r="C22" s="18">
        <v>1</v>
      </c>
      <c r="D22" s="17" t="s">
        <v>5</v>
      </c>
      <c r="E22" s="92">
        <v>946469</v>
      </c>
      <c r="F22" s="81">
        <v>920802</v>
      </c>
      <c r="G22" s="74"/>
      <c r="H22" s="75"/>
      <c r="I22" s="112">
        <v>114732</v>
      </c>
      <c r="J22" s="26"/>
      <c r="K22" s="1"/>
    </row>
    <row r="23" spans="1:11" ht="12.75">
      <c r="A23" s="15"/>
      <c r="B23" s="3" t="s">
        <v>57</v>
      </c>
      <c r="C23" s="18">
        <v>2</v>
      </c>
      <c r="D23" s="17" t="s">
        <v>6</v>
      </c>
      <c r="E23" s="80">
        <v>223979</v>
      </c>
      <c r="F23" s="81">
        <v>237695</v>
      </c>
      <c r="G23" s="74"/>
      <c r="H23" s="75"/>
      <c r="I23" s="79">
        <v>8096</v>
      </c>
      <c r="J23" s="26"/>
      <c r="K23" s="6"/>
    </row>
    <row r="24" spans="1:11" ht="12.75">
      <c r="A24" s="15"/>
      <c r="B24" s="125" t="s">
        <v>25</v>
      </c>
      <c r="C24" s="18">
        <v>4</v>
      </c>
      <c r="D24" s="17" t="s">
        <v>22</v>
      </c>
      <c r="E24" s="80">
        <v>227335</v>
      </c>
      <c r="F24" s="81">
        <v>237445</v>
      </c>
      <c r="G24" s="74"/>
      <c r="H24" s="75"/>
      <c r="I24" s="79">
        <v>30000</v>
      </c>
      <c r="J24" s="35"/>
      <c r="K24" s="61"/>
    </row>
    <row r="25" spans="1:11" ht="12.75">
      <c r="A25" s="15"/>
      <c r="B25" s="17"/>
      <c r="C25" s="18">
        <v>6</v>
      </c>
      <c r="D25" s="17" t="s">
        <v>26</v>
      </c>
      <c r="E25" s="80">
        <v>17042</v>
      </c>
      <c r="F25" s="81">
        <v>17042</v>
      </c>
      <c r="G25" s="74"/>
      <c r="H25" s="75"/>
      <c r="I25" s="79"/>
      <c r="J25" s="26"/>
      <c r="K25" s="61"/>
    </row>
    <row r="26" spans="1:11" ht="12.75">
      <c r="A26" s="15"/>
      <c r="B26" s="17"/>
      <c r="C26" s="18">
        <v>7</v>
      </c>
      <c r="D26" s="17" t="s">
        <v>9</v>
      </c>
      <c r="E26" s="80">
        <v>8376777</v>
      </c>
      <c r="F26" s="81">
        <v>9108777</v>
      </c>
      <c r="G26" s="113"/>
      <c r="H26" s="75">
        <v>5005068</v>
      </c>
      <c r="I26" s="79">
        <v>2337661</v>
      </c>
      <c r="J26" s="26"/>
      <c r="K26" s="1"/>
    </row>
    <row r="27" spans="1:11" ht="10.5" customHeight="1">
      <c r="A27" s="15"/>
      <c r="B27" s="17"/>
      <c r="C27" s="18"/>
      <c r="D27" s="17"/>
      <c r="E27" s="80"/>
      <c r="F27" s="81"/>
      <c r="G27" s="113"/>
      <c r="H27" s="75"/>
      <c r="I27" s="161">
        <v>450000</v>
      </c>
      <c r="J27" s="26"/>
      <c r="K27" s="1"/>
    </row>
    <row r="28" spans="1:11" ht="13.5" thickBot="1">
      <c r="A28" s="15"/>
      <c r="B28" s="17"/>
      <c r="C28" s="18">
        <v>8</v>
      </c>
      <c r="D28" s="17" t="s">
        <v>10</v>
      </c>
      <c r="E28" s="80">
        <v>40540</v>
      </c>
      <c r="F28" s="81">
        <v>40540</v>
      </c>
      <c r="G28" s="74"/>
      <c r="H28" s="75"/>
      <c r="I28" s="79"/>
      <c r="J28" s="26"/>
      <c r="K28" s="1"/>
    </row>
    <row r="29" spans="1:11" ht="13.5" thickBot="1">
      <c r="A29" s="28" t="s">
        <v>12</v>
      </c>
      <c r="B29" s="27" t="s">
        <v>11</v>
      </c>
      <c r="C29" s="28" t="s">
        <v>12</v>
      </c>
      <c r="D29" s="29" t="s">
        <v>12</v>
      </c>
      <c r="E29" s="98">
        <f>SUM(E22:E28)</f>
        <v>9832142</v>
      </c>
      <c r="F29" s="99">
        <f>SUM(F22:F28)</f>
        <v>10562301</v>
      </c>
      <c r="G29" s="110" t="s">
        <v>12</v>
      </c>
      <c r="H29" s="114">
        <f>SUM(H26:H28)</f>
        <v>5005068</v>
      </c>
      <c r="I29" s="115">
        <f>SUM(I22:I28)</f>
        <v>2940489</v>
      </c>
      <c r="J29" s="31" t="s">
        <v>12</v>
      </c>
      <c r="K29" s="1"/>
    </row>
    <row r="30" spans="1:11" ht="12.75">
      <c r="A30" s="135">
        <v>3</v>
      </c>
      <c r="B30" s="153" t="s">
        <v>59</v>
      </c>
      <c r="C30" s="18">
        <v>1</v>
      </c>
      <c r="D30" s="17" t="s">
        <v>5</v>
      </c>
      <c r="E30" s="74">
        <v>778732</v>
      </c>
      <c r="F30" s="75">
        <v>778732</v>
      </c>
      <c r="G30" s="76"/>
      <c r="H30" s="77"/>
      <c r="I30" s="78">
        <v>161080</v>
      </c>
      <c r="J30" s="69"/>
      <c r="K30" s="1"/>
    </row>
    <row r="31" spans="1:11" ht="12.75">
      <c r="A31" s="15"/>
      <c r="B31" s="152" t="s">
        <v>60</v>
      </c>
      <c r="C31" s="18">
        <v>2</v>
      </c>
      <c r="D31" s="17" t="s">
        <v>6</v>
      </c>
      <c r="E31" s="74">
        <v>102169</v>
      </c>
      <c r="F31" s="75">
        <v>102169</v>
      </c>
      <c r="G31" s="76"/>
      <c r="H31" s="77"/>
      <c r="I31" s="79"/>
      <c r="J31" s="69"/>
      <c r="K31" s="1"/>
    </row>
    <row r="32" spans="1:11" ht="12.75">
      <c r="A32" s="15"/>
      <c r="B32" s="152" t="s">
        <v>61</v>
      </c>
      <c r="C32" s="18">
        <v>3</v>
      </c>
      <c r="D32" s="17" t="s">
        <v>7</v>
      </c>
      <c r="E32" s="74">
        <v>90965</v>
      </c>
      <c r="F32" s="75">
        <v>90965</v>
      </c>
      <c r="G32" s="76"/>
      <c r="H32" s="77"/>
      <c r="I32" s="79">
        <v>1200</v>
      </c>
      <c r="J32" s="26"/>
      <c r="K32" s="1"/>
    </row>
    <row r="33" spans="1:11" ht="12.75">
      <c r="A33" s="15"/>
      <c r="B33" s="19" t="s">
        <v>66</v>
      </c>
      <c r="C33" s="18">
        <v>4</v>
      </c>
      <c r="D33" s="71" t="s">
        <v>8</v>
      </c>
      <c r="E33" s="80">
        <v>31650</v>
      </c>
      <c r="F33" s="81">
        <v>31650</v>
      </c>
      <c r="G33" s="76"/>
      <c r="H33" s="77"/>
      <c r="I33" s="79">
        <v>1500</v>
      </c>
      <c r="J33" s="26"/>
      <c r="K33" s="1"/>
    </row>
    <row r="34" spans="1:11" ht="12.75">
      <c r="A34" s="15"/>
      <c r="B34" s="19"/>
      <c r="C34" s="18">
        <v>7</v>
      </c>
      <c r="D34" s="71" t="s">
        <v>9</v>
      </c>
      <c r="E34" s="80">
        <v>69885</v>
      </c>
      <c r="F34" s="81">
        <v>69885</v>
      </c>
      <c r="G34" s="76"/>
      <c r="H34" s="77"/>
      <c r="I34" s="79">
        <v>8200</v>
      </c>
      <c r="J34" s="26"/>
      <c r="K34" s="17"/>
    </row>
    <row r="35" spans="1:11" ht="13.5" thickBot="1">
      <c r="A35" s="22"/>
      <c r="B35" s="20"/>
      <c r="C35" s="73">
        <v>8</v>
      </c>
      <c r="D35" s="72" t="s">
        <v>10</v>
      </c>
      <c r="E35" s="82">
        <v>21889</v>
      </c>
      <c r="F35" s="83">
        <v>21889</v>
      </c>
      <c r="G35" s="84"/>
      <c r="H35" s="85">
        <v>16000</v>
      </c>
      <c r="I35" s="86"/>
      <c r="J35" s="70"/>
      <c r="K35" s="1"/>
    </row>
    <row r="36" spans="1:11" ht="13.5" thickBot="1">
      <c r="A36" s="28" t="s">
        <v>12</v>
      </c>
      <c r="B36" s="23" t="s">
        <v>11</v>
      </c>
      <c r="C36" s="24" t="s">
        <v>12</v>
      </c>
      <c r="D36" s="9" t="s">
        <v>12</v>
      </c>
      <c r="E36" s="87">
        <f>SUM(E30:E35)</f>
        <v>1095290</v>
      </c>
      <c r="F36" s="88">
        <f>SUM(F30:F35)</f>
        <v>1095290</v>
      </c>
      <c r="G36" s="191" t="s">
        <v>12</v>
      </c>
      <c r="H36" s="88">
        <f>SUM(H35)</f>
        <v>16000</v>
      </c>
      <c r="I36" s="89">
        <f>SUM(I30:I35)</f>
        <v>171980</v>
      </c>
      <c r="J36" s="8" t="s">
        <v>12</v>
      </c>
      <c r="K36" s="1"/>
    </row>
    <row r="37" spans="1:11" ht="12.75">
      <c r="A37" s="18">
        <v>4</v>
      </c>
      <c r="B37" s="125" t="s">
        <v>21</v>
      </c>
      <c r="C37" s="18">
        <v>4</v>
      </c>
      <c r="D37" s="17" t="s">
        <v>22</v>
      </c>
      <c r="E37" s="92">
        <v>57979</v>
      </c>
      <c r="F37" s="81">
        <v>57979</v>
      </c>
      <c r="G37" s="74"/>
      <c r="H37" s="75"/>
      <c r="I37" s="79">
        <v>8880</v>
      </c>
      <c r="J37" s="26"/>
      <c r="K37" s="1"/>
    </row>
    <row r="38" spans="1:11" ht="12" customHeight="1">
      <c r="A38" s="18"/>
      <c r="B38" s="125" t="s">
        <v>23</v>
      </c>
      <c r="C38" s="18"/>
      <c r="D38" s="17"/>
      <c r="E38" s="80"/>
      <c r="F38" s="81"/>
      <c r="G38" s="74"/>
      <c r="H38" s="75"/>
      <c r="I38" s="161">
        <v>24000</v>
      </c>
      <c r="J38" s="26"/>
      <c r="K38" s="1"/>
    </row>
    <row r="39" spans="1:11" ht="13.5" thickBot="1">
      <c r="A39" s="15"/>
      <c r="C39" s="18">
        <v>8</v>
      </c>
      <c r="D39" s="17" t="s">
        <v>10</v>
      </c>
      <c r="E39" s="82">
        <v>53649</v>
      </c>
      <c r="F39" s="81">
        <v>53649</v>
      </c>
      <c r="G39" s="74"/>
      <c r="H39" s="81"/>
      <c r="I39" s="79">
        <v>10179</v>
      </c>
      <c r="J39" s="26"/>
      <c r="K39" s="6"/>
    </row>
    <row r="40" spans="1:11" ht="13.5" thickBot="1">
      <c r="A40" s="28" t="s">
        <v>12</v>
      </c>
      <c r="B40" s="27" t="s">
        <v>11</v>
      </c>
      <c r="C40" s="28" t="s">
        <v>12</v>
      </c>
      <c r="D40" s="29" t="s">
        <v>12</v>
      </c>
      <c r="E40" s="98">
        <f>SUM(E37:E39)</f>
        <v>111628</v>
      </c>
      <c r="F40" s="99">
        <f>SUM(F37:F39)</f>
        <v>111628</v>
      </c>
      <c r="G40" s="110" t="s">
        <v>12</v>
      </c>
      <c r="H40" s="101" t="s">
        <v>12</v>
      </c>
      <c r="I40" s="115">
        <f>SUM(I37:I39)</f>
        <v>43059</v>
      </c>
      <c r="J40" s="31" t="s">
        <v>12</v>
      </c>
      <c r="K40" s="1"/>
    </row>
    <row r="41" spans="1:12" ht="12.75">
      <c r="A41" s="149">
        <v>5</v>
      </c>
      <c r="B41" s="155" t="s">
        <v>45</v>
      </c>
      <c r="C41" s="12">
        <v>0</v>
      </c>
      <c r="D41" s="57" t="s">
        <v>31</v>
      </c>
      <c r="E41" s="103">
        <v>52400</v>
      </c>
      <c r="F41" s="104">
        <v>52400</v>
      </c>
      <c r="G41" s="105"/>
      <c r="H41" s="106"/>
      <c r="I41" s="105"/>
      <c r="J41" s="58"/>
      <c r="K41" s="1"/>
      <c r="L41" s="63"/>
    </row>
    <row r="42" spans="1:11" ht="12.75" customHeight="1">
      <c r="A42" s="37"/>
      <c r="B42" s="156" t="s">
        <v>46</v>
      </c>
      <c r="C42" s="40">
        <v>1</v>
      </c>
      <c r="D42" s="59" t="s">
        <v>5</v>
      </c>
      <c r="E42" s="107">
        <v>98785</v>
      </c>
      <c r="F42" s="104">
        <v>98785</v>
      </c>
      <c r="G42" s="94"/>
      <c r="H42" s="81">
        <v>3600</v>
      </c>
      <c r="I42" s="94">
        <v>17950</v>
      </c>
      <c r="J42" s="37"/>
      <c r="K42" s="1"/>
    </row>
    <row r="43" spans="1:11" ht="12.75">
      <c r="A43" s="37"/>
      <c r="B43" s="157" t="s">
        <v>47</v>
      </c>
      <c r="C43" s="40">
        <v>4</v>
      </c>
      <c r="D43" s="59" t="s">
        <v>22</v>
      </c>
      <c r="E43" s="108">
        <v>19965</v>
      </c>
      <c r="F43" s="95">
        <v>19965</v>
      </c>
      <c r="G43" s="105"/>
      <c r="H43" s="96"/>
      <c r="I43" s="94">
        <v>2300</v>
      </c>
      <c r="J43" s="37"/>
      <c r="K43" s="1"/>
    </row>
    <row r="44" spans="1:11" ht="12.75">
      <c r="A44" s="37"/>
      <c r="B44" s="43"/>
      <c r="C44" s="40">
        <v>5</v>
      </c>
      <c r="D44" s="41" t="s">
        <v>26</v>
      </c>
      <c r="E44" s="108">
        <v>8931</v>
      </c>
      <c r="F44" s="95">
        <v>8931</v>
      </c>
      <c r="G44" s="105"/>
      <c r="H44" s="96"/>
      <c r="I44" s="94">
        <v>2100</v>
      </c>
      <c r="J44" s="37"/>
      <c r="K44" s="1"/>
    </row>
    <row r="45" spans="1:11" ht="13.5" thickBot="1">
      <c r="A45" s="37"/>
      <c r="B45" s="37"/>
      <c r="C45" s="40">
        <v>7</v>
      </c>
      <c r="D45" s="59" t="s">
        <v>42</v>
      </c>
      <c r="E45" s="108">
        <v>19604</v>
      </c>
      <c r="F45" s="95">
        <v>19604</v>
      </c>
      <c r="G45" s="105"/>
      <c r="H45" s="96"/>
      <c r="I45" s="94">
        <v>4400</v>
      </c>
      <c r="J45" s="37"/>
      <c r="K45" s="17"/>
    </row>
    <row r="46" spans="1:11" ht="13.5" thickBot="1">
      <c r="A46" s="28" t="s">
        <v>12</v>
      </c>
      <c r="B46" s="30" t="s">
        <v>11</v>
      </c>
      <c r="C46" s="29" t="s">
        <v>12</v>
      </c>
      <c r="D46" s="28"/>
      <c r="E46" s="98">
        <f>SUM(E41:E45)</f>
        <v>199685</v>
      </c>
      <c r="F46" s="109">
        <f>SUM(F41:F45)</f>
        <v>199685</v>
      </c>
      <c r="G46" s="110" t="s">
        <v>12</v>
      </c>
      <c r="H46" s="99">
        <v>3600</v>
      </c>
      <c r="I46" s="100">
        <f>SUM(I42:I45)</f>
        <v>26750</v>
      </c>
      <c r="J46" s="28" t="s">
        <v>12</v>
      </c>
      <c r="K46" s="1"/>
    </row>
    <row r="47" spans="1:11" ht="12.75">
      <c r="A47" s="18">
        <v>6</v>
      </c>
      <c r="B47" s="125" t="s">
        <v>13</v>
      </c>
      <c r="C47" s="25" t="s">
        <v>14</v>
      </c>
      <c r="D47" s="11" t="s">
        <v>15</v>
      </c>
      <c r="E47" s="90">
        <v>48298</v>
      </c>
      <c r="F47" s="81">
        <v>48298</v>
      </c>
      <c r="G47" s="74"/>
      <c r="H47" s="75"/>
      <c r="I47" s="79"/>
      <c r="J47" s="26"/>
      <c r="K47" s="17"/>
    </row>
    <row r="48" spans="1:11" ht="12.75" customHeight="1">
      <c r="A48" s="15"/>
      <c r="B48" s="125" t="s">
        <v>16</v>
      </c>
      <c r="C48" s="18">
        <v>7</v>
      </c>
      <c r="D48" s="15" t="s">
        <v>17</v>
      </c>
      <c r="E48" s="116">
        <v>46000</v>
      </c>
      <c r="F48" s="81">
        <v>46000</v>
      </c>
      <c r="G48" s="74"/>
      <c r="H48" s="75"/>
      <c r="I48" s="161">
        <v>90000</v>
      </c>
      <c r="J48" s="26"/>
      <c r="K48" s="1"/>
    </row>
    <row r="49" spans="1:11" ht="13.5" thickBot="1">
      <c r="A49" s="15"/>
      <c r="B49" s="17"/>
      <c r="C49" s="18">
        <v>8</v>
      </c>
      <c r="D49" s="22" t="s">
        <v>10</v>
      </c>
      <c r="E49" s="127">
        <v>56786</v>
      </c>
      <c r="F49" s="81">
        <v>56786</v>
      </c>
      <c r="G49" s="74"/>
      <c r="H49" s="75">
        <v>2500</v>
      </c>
      <c r="I49" s="79">
        <v>8000</v>
      </c>
      <c r="J49" s="26"/>
      <c r="K49" s="1"/>
    </row>
    <row r="50" spans="1:11" ht="13.5" thickBot="1">
      <c r="A50" s="28" t="s">
        <v>12</v>
      </c>
      <c r="B50" s="27" t="s">
        <v>11</v>
      </c>
      <c r="C50" s="28" t="s">
        <v>12</v>
      </c>
      <c r="D50" s="29" t="s">
        <v>12</v>
      </c>
      <c r="E50" s="98">
        <f>SUM(E47:E49)</f>
        <v>151084</v>
      </c>
      <c r="F50" s="99">
        <f>SUM(F47:F49)</f>
        <v>151084</v>
      </c>
      <c r="G50" s="110" t="s">
        <v>12</v>
      </c>
      <c r="H50" s="99">
        <f>SUM(H49)</f>
        <v>2500</v>
      </c>
      <c r="I50" s="115">
        <f>SUM(I47:I49)</f>
        <v>98000</v>
      </c>
      <c r="J50" s="31" t="s">
        <v>12</v>
      </c>
      <c r="K50" s="6"/>
    </row>
    <row r="51" spans="1:11" ht="12.75">
      <c r="A51" s="18">
        <v>7</v>
      </c>
      <c r="B51" s="125" t="s">
        <v>18</v>
      </c>
      <c r="C51" s="18">
        <v>1</v>
      </c>
      <c r="D51" s="17" t="s">
        <v>5</v>
      </c>
      <c r="E51" s="92">
        <v>1384110</v>
      </c>
      <c r="F51" s="81">
        <v>1384110</v>
      </c>
      <c r="G51" s="74">
        <v>24520</v>
      </c>
      <c r="H51" s="75"/>
      <c r="I51" s="79">
        <v>104500</v>
      </c>
      <c r="J51" s="26"/>
      <c r="K51" s="1"/>
    </row>
    <row r="52" spans="1:11" ht="12.75">
      <c r="A52" s="15"/>
      <c r="B52" s="125" t="s">
        <v>19</v>
      </c>
      <c r="C52" s="18">
        <v>2</v>
      </c>
      <c r="D52" s="17" t="s">
        <v>6</v>
      </c>
      <c r="E52" s="80">
        <v>143880</v>
      </c>
      <c r="F52" s="81">
        <v>143880</v>
      </c>
      <c r="G52" s="74">
        <v>1440</v>
      </c>
      <c r="H52" s="75"/>
      <c r="I52" s="79">
        <v>200</v>
      </c>
      <c r="J52" s="26"/>
      <c r="K52" s="1"/>
    </row>
    <row r="53" spans="1:11" ht="12.75">
      <c r="A53" s="15"/>
      <c r="B53" s="17"/>
      <c r="C53" s="18">
        <v>4</v>
      </c>
      <c r="D53" s="17" t="s">
        <v>20</v>
      </c>
      <c r="E53" s="80"/>
      <c r="F53" s="81"/>
      <c r="G53" s="74"/>
      <c r="H53" s="75"/>
      <c r="I53" s="79"/>
      <c r="J53" s="26"/>
      <c r="K53" s="1"/>
    </row>
    <row r="54" spans="1:11" ht="12.75">
      <c r="A54" s="15"/>
      <c r="B54" s="17"/>
      <c r="C54" s="18"/>
      <c r="D54" s="17" t="s">
        <v>51</v>
      </c>
      <c r="E54" s="80">
        <v>116265</v>
      </c>
      <c r="F54" s="81">
        <v>107188</v>
      </c>
      <c r="G54" s="74"/>
      <c r="H54" s="75">
        <v>13000</v>
      </c>
      <c r="I54" s="79">
        <v>2000</v>
      </c>
      <c r="J54" s="26"/>
      <c r="K54" s="1"/>
    </row>
    <row r="55" spans="1:11" ht="12.75">
      <c r="A55" s="15"/>
      <c r="B55" s="17"/>
      <c r="C55" s="18"/>
      <c r="D55" s="17"/>
      <c r="E55" s="80"/>
      <c r="F55" s="81"/>
      <c r="G55" s="74"/>
      <c r="H55" s="75"/>
      <c r="I55" s="161">
        <v>10000</v>
      </c>
      <c r="J55" s="26"/>
      <c r="K55" s="1"/>
    </row>
    <row r="56" spans="1:11" ht="12.75">
      <c r="A56" s="15"/>
      <c r="B56" s="17"/>
      <c r="C56" s="18">
        <v>6</v>
      </c>
      <c r="D56" s="17" t="s">
        <v>15</v>
      </c>
      <c r="E56" s="80">
        <v>8366</v>
      </c>
      <c r="F56" s="81">
        <v>8366</v>
      </c>
      <c r="G56" s="74"/>
      <c r="H56" s="75"/>
      <c r="I56" s="79">
        <v>2800</v>
      </c>
      <c r="J56" s="26"/>
      <c r="K56" s="1"/>
    </row>
    <row r="57" spans="1:11" ht="13.5" thickBot="1">
      <c r="A57" s="15"/>
      <c r="B57" s="17"/>
      <c r="C57" s="18">
        <v>7</v>
      </c>
      <c r="D57" s="17" t="s">
        <v>17</v>
      </c>
      <c r="E57" s="82">
        <v>17620</v>
      </c>
      <c r="F57" s="81">
        <v>17620</v>
      </c>
      <c r="G57" s="74"/>
      <c r="H57" s="75"/>
      <c r="I57" s="79">
        <v>3000</v>
      </c>
      <c r="J57" s="26"/>
      <c r="K57" s="1"/>
    </row>
    <row r="58" spans="1:11" ht="13.5" thickBot="1">
      <c r="A58" s="28" t="s">
        <v>12</v>
      </c>
      <c r="B58" s="27" t="s">
        <v>11</v>
      </c>
      <c r="C58" s="28" t="s">
        <v>12</v>
      </c>
      <c r="D58" s="29" t="s">
        <v>12</v>
      </c>
      <c r="E58" s="98">
        <f>SUM(E51:E57)</f>
        <v>1670241</v>
      </c>
      <c r="F58" s="98">
        <f>SUM(F51:F57)</f>
        <v>1661164</v>
      </c>
      <c r="G58" s="98">
        <f>SUM(G51:G57)</f>
        <v>25960</v>
      </c>
      <c r="H58" s="98">
        <f>SUM(H51:H57)</f>
        <v>13000</v>
      </c>
      <c r="I58" s="98">
        <f>SUM(I51:I57)</f>
        <v>122500</v>
      </c>
      <c r="J58" s="28" t="s">
        <v>12</v>
      </c>
      <c r="K58" s="6"/>
    </row>
    <row r="62" ht="13.5" thickBot="1"/>
    <row r="63" spans="1:20" ht="13.5" thickBot="1">
      <c r="A63" s="28">
        <v>1</v>
      </c>
      <c r="B63" s="28">
        <v>2</v>
      </c>
      <c r="C63" s="29">
        <v>3</v>
      </c>
      <c r="D63" s="28">
        <v>4</v>
      </c>
      <c r="E63" s="33">
        <v>5</v>
      </c>
      <c r="F63" s="34">
        <v>6</v>
      </c>
      <c r="G63" s="33">
        <v>7</v>
      </c>
      <c r="H63" s="34">
        <v>8</v>
      </c>
      <c r="I63" s="29">
        <v>9</v>
      </c>
      <c r="J63" s="28">
        <v>10</v>
      </c>
      <c r="K63" s="6"/>
      <c r="L63" s="62"/>
      <c r="M63" s="62"/>
      <c r="N63" s="62"/>
      <c r="O63" s="62"/>
      <c r="P63" s="62"/>
      <c r="Q63" s="62"/>
      <c r="R63" s="62"/>
      <c r="S63" s="62"/>
      <c r="T63" s="62"/>
    </row>
    <row r="64" spans="1:255" ht="12.75">
      <c r="A64" s="149">
        <v>8</v>
      </c>
      <c r="B64" s="125" t="s">
        <v>37</v>
      </c>
      <c r="C64" s="18">
        <v>1</v>
      </c>
      <c r="D64" s="17" t="s">
        <v>5</v>
      </c>
      <c r="E64" s="80">
        <v>1531506</v>
      </c>
      <c r="F64" s="81">
        <v>1531506</v>
      </c>
      <c r="G64" s="16"/>
      <c r="H64" s="13"/>
      <c r="I64" s="161">
        <v>81500</v>
      </c>
      <c r="J64" s="26"/>
      <c r="K64" s="32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L64" s="63"/>
      <c r="HM64" s="63"/>
      <c r="HN64" s="63"/>
      <c r="HO64" s="63"/>
      <c r="HP64" s="63"/>
      <c r="HQ64" s="63"/>
      <c r="HR64" s="63"/>
      <c r="HS64" s="63"/>
      <c r="HT64" s="63"/>
      <c r="HU64" s="63"/>
      <c r="HV64" s="63"/>
      <c r="HW64" s="63"/>
      <c r="HX64" s="63"/>
      <c r="HY64" s="63"/>
      <c r="HZ64" s="63"/>
      <c r="IA64" s="63"/>
      <c r="IB64" s="63"/>
      <c r="IC64" s="63"/>
      <c r="ID64" s="63"/>
      <c r="IE64" s="63"/>
      <c r="IF64" s="63"/>
      <c r="IG64" s="63"/>
      <c r="IH64" s="63"/>
      <c r="II64" s="63"/>
      <c r="IJ64" s="63"/>
      <c r="IK64" s="63"/>
      <c r="IL64" s="63"/>
      <c r="IM64" s="63"/>
      <c r="IN64" s="63"/>
      <c r="IO64" s="63"/>
      <c r="IP64" s="63"/>
      <c r="IQ64" s="63"/>
      <c r="IR64" s="63"/>
      <c r="IS64" s="63"/>
      <c r="IT64" s="63"/>
      <c r="IU64" s="63"/>
    </row>
    <row r="65" spans="1:255" ht="12.75">
      <c r="A65" s="15"/>
      <c r="B65" s="125" t="s">
        <v>58</v>
      </c>
      <c r="C65" s="18">
        <v>2</v>
      </c>
      <c r="D65" s="17" t="s">
        <v>6</v>
      </c>
      <c r="E65" s="80">
        <v>134118</v>
      </c>
      <c r="F65" s="81">
        <v>134118</v>
      </c>
      <c r="G65" s="16"/>
      <c r="H65" s="13"/>
      <c r="I65" s="15"/>
      <c r="J65" s="26"/>
      <c r="K65" s="17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5"/>
      <c r="ES65" s="65"/>
      <c r="ET65" s="65"/>
      <c r="EU65" s="65"/>
      <c r="EV65" s="65"/>
      <c r="EW65" s="65"/>
      <c r="EX65" s="65"/>
      <c r="EY65" s="65"/>
      <c r="EZ65" s="65"/>
      <c r="FA65" s="65"/>
      <c r="FB65" s="65"/>
      <c r="FC65" s="65"/>
      <c r="FD65" s="65"/>
      <c r="FE65" s="65"/>
      <c r="FF65" s="65"/>
      <c r="FG65" s="65"/>
      <c r="FH65" s="65"/>
      <c r="FI65" s="65"/>
      <c r="FJ65" s="65"/>
      <c r="FK65" s="65"/>
      <c r="FL65" s="65"/>
      <c r="FM65" s="65"/>
      <c r="FN65" s="65"/>
      <c r="FO65" s="65"/>
      <c r="FP65" s="65"/>
      <c r="FQ65" s="65"/>
      <c r="FR65" s="65"/>
      <c r="FS65" s="65"/>
      <c r="FT65" s="65"/>
      <c r="FU65" s="65"/>
      <c r="FV65" s="65"/>
      <c r="FW65" s="65"/>
      <c r="FX65" s="65"/>
      <c r="FY65" s="65"/>
      <c r="FZ65" s="65"/>
      <c r="GA65" s="65"/>
      <c r="GB65" s="65"/>
      <c r="GC65" s="65"/>
      <c r="GD65" s="65"/>
      <c r="GE65" s="65"/>
      <c r="GF65" s="65"/>
      <c r="GG65" s="65"/>
      <c r="GH65" s="65"/>
      <c r="GI65" s="65"/>
      <c r="GJ65" s="65"/>
      <c r="GK65" s="65"/>
      <c r="GL65" s="65"/>
      <c r="GM65" s="65"/>
      <c r="GN65" s="65"/>
      <c r="GO65" s="65"/>
      <c r="GP65" s="65"/>
      <c r="GQ65" s="65"/>
      <c r="GR65" s="65"/>
      <c r="GS65" s="65"/>
      <c r="GT65" s="65"/>
      <c r="GU65" s="65"/>
      <c r="GV65" s="65"/>
      <c r="GW65" s="65"/>
      <c r="GX65" s="65"/>
      <c r="GY65" s="65"/>
      <c r="GZ65" s="65"/>
      <c r="HA65" s="65"/>
      <c r="HB65" s="65"/>
      <c r="HC65" s="65"/>
      <c r="HD65" s="65"/>
      <c r="HE65" s="65"/>
      <c r="HF65" s="65"/>
      <c r="HG65" s="65"/>
      <c r="HH65" s="65"/>
      <c r="HI65" s="65"/>
      <c r="HJ65" s="65"/>
      <c r="HK65" s="65"/>
      <c r="HL65" s="65"/>
      <c r="HM65" s="65"/>
      <c r="HN65" s="65"/>
      <c r="HO65" s="65"/>
      <c r="HP65" s="65"/>
      <c r="HQ65" s="65"/>
      <c r="HR65" s="65"/>
      <c r="HS65" s="65"/>
      <c r="HT65" s="65"/>
      <c r="HU65" s="65"/>
      <c r="HV65" s="65"/>
      <c r="HW65" s="65"/>
      <c r="HX65" s="65"/>
      <c r="HY65" s="65"/>
      <c r="HZ65" s="65"/>
      <c r="IA65" s="65"/>
      <c r="IB65" s="65"/>
      <c r="IC65" s="65"/>
      <c r="ID65" s="65"/>
      <c r="IE65" s="65"/>
      <c r="IF65" s="65"/>
      <c r="IG65" s="65"/>
      <c r="IH65" s="65"/>
      <c r="II65" s="65"/>
      <c r="IJ65" s="65"/>
      <c r="IK65" s="65"/>
      <c r="IL65" s="65"/>
      <c r="IM65" s="65"/>
      <c r="IN65" s="65"/>
      <c r="IO65" s="65"/>
      <c r="IP65" s="65"/>
      <c r="IQ65" s="65"/>
      <c r="IR65" s="65"/>
      <c r="IS65" s="65"/>
      <c r="IT65" s="65"/>
      <c r="IU65" s="65"/>
    </row>
    <row r="66" spans="1:255" ht="12.75">
      <c r="A66" s="15"/>
      <c r="B66" s="32"/>
      <c r="C66" s="18">
        <v>4</v>
      </c>
      <c r="D66" s="17" t="s">
        <v>22</v>
      </c>
      <c r="E66" s="80">
        <v>3803</v>
      </c>
      <c r="F66" s="81">
        <v>3803</v>
      </c>
      <c r="G66" s="16"/>
      <c r="H66" s="13"/>
      <c r="I66" s="15"/>
      <c r="J66" s="26"/>
      <c r="K66" s="17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  <c r="HD66" s="63"/>
      <c r="HE66" s="63"/>
      <c r="HF66" s="63"/>
      <c r="HG66" s="63"/>
      <c r="HH66" s="63"/>
      <c r="HI66" s="63"/>
      <c r="HJ66" s="63"/>
      <c r="HK66" s="63"/>
      <c r="HL66" s="63"/>
      <c r="HM66" s="63"/>
      <c r="HN66" s="63"/>
      <c r="HO66" s="63"/>
      <c r="HP66" s="63"/>
      <c r="HQ66" s="63"/>
      <c r="HR66" s="63"/>
      <c r="HS66" s="63"/>
      <c r="HT66" s="63"/>
      <c r="HU66" s="63"/>
      <c r="HV66" s="63"/>
      <c r="HW66" s="63"/>
      <c r="HX66" s="63"/>
      <c r="HY66" s="63"/>
      <c r="HZ66" s="63"/>
      <c r="IA66" s="63"/>
      <c r="IB66" s="63"/>
      <c r="IC66" s="63"/>
      <c r="ID66" s="63"/>
      <c r="IE66" s="63"/>
      <c r="IF66" s="63"/>
      <c r="IG66" s="63"/>
      <c r="IH66" s="63"/>
      <c r="II66" s="63"/>
      <c r="IJ66" s="63"/>
      <c r="IK66" s="63"/>
      <c r="IL66" s="63"/>
      <c r="IM66" s="63"/>
      <c r="IN66" s="63"/>
      <c r="IO66" s="63"/>
      <c r="IP66" s="63"/>
      <c r="IQ66" s="63"/>
      <c r="IR66" s="63"/>
      <c r="IS66" s="63"/>
      <c r="IT66" s="63"/>
      <c r="IU66" s="63"/>
    </row>
    <row r="67" spans="1:12" ht="12.75">
      <c r="A67" s="15"/>
      <c r="B67" s="17"/>
      <c r="C67" s="18">
        <v>6</v>
      </c>
      <c r="D67" s="17" t="s">
        <v>38</v>
      </c>
      <c r="E67" s="80">
        <v>14670</v>
      </c>
      <c r="F67" s="81">
        <v>14670</v>
      </c>
      <c r="G67" s="16"/>
      <c r="H67" s="13"/>
      <c r="I67" s="15"/>
      <c r="J67" s="26"/>
      <c r="K67" s="17"/>
      <c r="L67" s="63"/>
    </row>
    <row r="68" spans="1:12" ht="13.5" thickBot="1">
      <c r="A68" s="49"/>
      <c r="B68" s="45"/>
      <c r="C68" s="46">
        <v>8</v>
      </c>
      <c r="D68" s="45" t="s">
        <v>10</v>
      </c>
      <c r="E68" s="82">
        <v>58174</v>
      </c>
      <c r="F68" s="117">
        <v>58174</v>
      </c>
      <c r="G68" s="47"/>
      <c r="H68" s="48"/>
      <c r="I68" s="49"/>
      <c r="J68" s="50"/>
      <c r="K68" s="17"/>
      <c r="L68" s="63"/>
    </row>
    <row r="69" spans="1:12" ht="13.5" thickBot="1">
      <c r="A69" s="28" t="s">
        <v>12</v>
      </c>
      <c r="B69" s="30" t="s">
        <v>11</v>
      </c>
      <c r="C69" s="28" t="s">
        <v>12</v>
      </c>
      <c r="D69" s="28" t="s">
        <v>12</v>
      </c>
      <c r="E69" s="98">
        <f>SUM(E64:E68)</f>
        <v>1742271</v>
      </c>
      <c r="F69" s="99">
        <f>SUM(F64:F68)</f>
        <v>1742271</v>
      </c>
      <c r="G69" s="33" t="s">
        <v>12</v>
      </c>
      <c r="H69" s="10" t="s">
        <v>12</v>
      </c>
      <c r="I69" s="102">
        <f>SUM(I64:I68)</f>
        <v>81500</v>
      </c>
      <c r="J69" s="28" t="s">
        <v>12</v>
      </c>
      <c r="K69" s="17"/>
      <c r="L69" s="63"/>
    </row>
    <row r="70" spans="1:255" ht="12.75">
      <c r="A70" s="149">
        <v>9</v>
      </c>
      <c r="B70" s="164" t="s">
        <v>34</v>
      </c>
      <c r="C70" s="135">
        <v>1</v>
      </c>
      <c r="D70" s="15" t="s">
        <v>5</v>
      </c>
      <c r="E70" s="80">
        <v>11483367</v>
      </c>
      <c r="F70" s="81">
        <v>11483367</v>
      </c>
      <c r="G70" s="76">
        <v>68358</v>
      </c>
      <c r="H70" s="75">
        <v>188175</v>
      </c>
      <c r="I70" s="76">
        <v>262900</v>
      </c>
      <c r="J70" s="39"/>
      <c r="K70" s="17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  <c r="IN70" s="63"/>
      <c r="IO70" s="63"/>
      <c r="IP70" s="63"/>
      <c r="IQ70" s="63"/>
      <c r="IR70" s="63"/>
      <c r="IS70" s="63"/>
      <c r="IT70" s="63"/>
      <c r="IU70" s="63"/>
    </row>
    <row r="71" spans="1:255" ht="12.75">
      <c r="A71" s="136"/>
      <c r="B71" s="165" t="s">
        <v>35</v>
      </c>
      <c r="C71" s="18"/>
      <c r="D71" s="15"/>
      <c r="E71" s="80"/>
      <c r="F71" s="81"/>
      <c r="G71" s="76"/>
      <c r="H71" s="75"/>
      <c r="I71" s="163">
        <v>2341200</v>
      </c>
      <c r="J71" s="162"/>
      <c r="K71" s="17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  <c r="IN71" s="63"/>
      <c r="IO71" s="63"/>
      <c r="IP71" s="63"/>
      <c r="IQ71" s="63"/>
      <c r="IR71" s="63"/>
      <c r="IS71" s="63"/>
      <c r="IT71" s="63"/>
      <c r="IU71" s="63"/>
    </row>
    <row r="72" spans="1:255" ht="12.75">
      <c r="A72" s="15"/>
      <c r="B72" s="165" t="s">
        <v>36</v>
      </c>
      <c r="C72" s="18">
        <v>2</v>
      </c>
      <c r="D72" s="15" t="s">
        <v>6</v>
      </c>
      <c r="E72" s="80">
        <v>148915</v>
      </c>
      <c r="F72" s="81">
        <v>148915</v>
      </c>
      <c r="G72" s="76"/>
      <c r="H72" s="75"/>
      <c r="I72" s="17"/>
      <c r="J72" s="15"/>
      <c r="K72" s="17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  <c r="IN72" s="63"/>
      <c r="IO72" s="63"/>
      <c r="IP72" s="63"/>
      <c r="IQ72" s="63"/>
      <c r="IR72" s="63"/>
      <c r="IS72" s="63"/>
      <c r="IT72" s="63"/>
      <c r="IU72" s="63"/>
    </row>
    <row r="73" spans="1:255" ht="12.75">
      <c r="A73" s="15"/>
      <c r="C73" s="167" t="s">
        <v>62</v>
      </c>
      <c r="D73" s="41" t="s">
        <v>22</v>
      </c>
      <c r="E73" s="108">
        <v>88848</v>
      </c>
      <c r="F73" s="95">
        <v>88848</v>
      </c>
      <c r="G73" s="122"/>
      <c r="H73" s="123"/>
      <c r="I73" s="42"/>
      <c r="J73" s="43"/>
      <c r="K73" s="17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  <c r="IN73" s="63"/>
      <c r="IO73" s="63"/>
      <c r="IP73" s="63"/>
      <c r="IQ73" s="63"/>
      <c r="IR73" s="63"/>
      <c r="IS73" s="63"/>
      <c r="IT73" s="63"/>
      <c r="IU73" s="63"/>
    </row>
    <row r="74" spans="1:255" ht="13.5" thickBot="1">
      <c r="A74" s="15"/>
      <c r="B74" s="166"/>
      <c r="C74" s="73">
        <v>8</v>
      </c>
      <c r="D74" s="22" t="s">
        <v>10</v>
      </c>
      <c r="E74" s="82">
        <v>288802</v>
      </c>
      <c r="F74" s="81">
        <v>288802</v>
      </c>
      <c r="G74" s="76"/>
      <c r="H74" s="124"/>
      <c r="I74" s="17"/>
      <c r="J74" s="22"/>
      <c r="K74" s="17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  <c r="IN74" s="63"/>
      <c r="IO74" s="63"/>
      <c r="IP74" s="63"/>
      <c r="IQ74" s="63"/>
      <c r="IR74" s="63"/>
      <c r="IS74" s="63"/>
      <c r="IT74" s="63"/>
      <c r="IU74" s="63"/>
    </row>
    <row r="75" spans="1:255" ht="13.5" thickBot="1">
      <c r="A75" s="28" t="s">
        <v>12</v>
      </c>
      <c r="B75" s="29" t="s">
        <v>11</v>
      </c>
      <c r="C75" s="28" t="s">
        <v>12</v>
      </c>
      <c r="D75" s="29" t="s">
        <v>12</v>
      </c>
      <c r="E75" s="98">
        <f>SUM(E70:E74)</f>
        <v>12009932</v>
      </c>
      <c r="F75" s="99">
        <f>SUM(F70:F74)</f>
        <v>12009932</v>
      </c>
      <c r="G75" s="98">
        <f>SUM(G70:G74)</f>
        <v>68358</v>
      </c>
      <c r="H75" s="99">
        <f>SUM(H70:H74)</f>
        <v>188175</v>
      </c>
      <c r="I75" s="99">
        <f>SUM(I70:I74)</f>
        <v>2604100</v>
      </c>
      <c r="J75" s="31" t="s">
        <v>12</v>
      </c>
      <c r="K75" s="17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  <c r="IN75" s="63"/>
      <c r="IO75" s="63"/>
      <c r="IP75" s="63"/>
      <c r="IQ75" s="63"/>
      <c r="IR75" s="63"/>
      <c r="IS75" s="63"/>
      <c r="IT75" s="63"/>
      <c r="IU75" s="63"/>
    </row>
    <row r="76" spans="1:12" ht="12.75">
      <c r="A76" s="149">
        <v>10</v>
      </c>
      <c r="B76" s="152" t="s">
        <v>39</v>
      </c>
      <c r="C76" s="44">
        <v>0</v>
      </c>
      <c r="D76" s="51" t="s">
        <v>31</v>
      </c>
      <c r="E76" s="120">
        <v>3611854</v>
      </c>
      <c r="F76" s="121">
        <v>3611854</v>
      </c>
      <c r="G76" s="94">
        <v>2376</v>
      </c>
      <c r="H76" s="128"/>
      <c r="I76" s="76"/>
      <c r="J76" s="52"/>
      <c r="K76" s="17"/>
      <c r="L76" s="63"/>
    </row>
    <row r="77" spans="1:12" ht="12.75">
      <c r="A77" s="19"/>
      <c r="B77" s="152" t="s">
        <v>40</v>
      </c>
      <c r="C77" s="44">
        <v>1</v>
      </c>
      <c r="D77" s="53" t="s">
        <v>5</v>
      </c>
      <c r="E77" s="108">
        <v>21342494</v>
      </c>
      <c r="F77" s="95">
        <v>21342494</v>
      </c>
      <c r="G77" s="94">
        <v>72615</v>
      </c>
      <c r="H77" s="95">
        <v>355100</v>
      </c>
      <c r="I77" s="163">
        <v>89200</v>
      </c>
      <c r="J77" s="54"/>
      <c r="K77" s="17"/>
      <c r="L77" s="63"/>
    </row>
    <row r="78" spans="1:12" ht="12.75">
      <c r="A78" s="19"/>
      <c r="B78" s="19"/>
      <c r="C78" s="44">
        <v>2</v>
      </c>
      <c r="D78" s="53" t="s">
        <v>6</v>
      </c>
      <c r="E78" s="108">
        <v>1314208</v>
      </c>
      <c r="F78" s="95">
        <v>1314208</v>
      </c>
      <c r="G78" s="105"/>
      <c r="H78" s="129"/>
      <c r="I78" s="76"/>
      <c r="J78" s="55"/>
      <c r="K78" s="17"/>
      <c r="L78" s="63"/>
    </row>
    <row r="79" spans="1:12" ht="12.75">
      <c r="A79" s="19"/>
      <c r="B79" s="19"/>
      <c r="C79" s="44" t="s">
        <v>29</v>
      </c>
      <c r="D79" s="53" t="s">
        <v>41</v>
      </c>
      <c r="E79" s="108">
        <v>460036</v>
      </c>
      <c r="F79" s="95">
        <v>459400</v>
      </c>
      <c r="G79" s="105"/>
      <c r="H79" s="129"/>
      <c r="I79" s="76"/>
      <c r="J79" s="55"/>
      <c r="K79" s="17"/>
      <c r="L79" s="63"/>
    </row>
    <row r="80" spans="1:12" ht="12.75">
      <c r="A80" s="19"/>
      <c r="B80" s="19"/>
      <c r="C80" s="44">
        <v>7</v>
      </c>
      <c r="D80" s="53" t="s">
        <v>42</v>
      </c>
      <c r="E80" s="108">
        <v>124658</v>
      </c>
      <c r="F80" s="95">
        <v>124658</v>
      </c>
      <c r="G80" s="105"/>
      <c r="H80" s="81">
        <v>2300</v>
      </c>
      <c r="I80" s="76"/>
      <c r="J80" s="55"/>
      <c r="K80" s="17"/>
      <c r="L80" s="63"/>
    </row>
    <row r="81" spans="1:12" ht="13.5" thickBot="1">
      <c r="A81" s="19"/>
      <c r="B81" s="19"/>
      <c r="C81" s="44">
        <v>8</v>
      </c>
      <c r="D81" s="53" t="s">
        <v>10</v>
      </c>
      <c r="E81" s="108">
        <v>220387</v>
      </c>
      <c r="F81" s="95">
        <v>210296</v>
      </c>
      <c r="G81" s="94"/>
      <c r="H81" s="95">
        <v>6750</v>
      </c>
      <c r="I81" s="76"/>
      <c r="J81" s="55"/>
      <c r="K81" s="17"/>
      <c r="L81" s="17" t="s">
        <v>44</v>
      </c>
    </row>
    <row r="82" spans="1:12" ht="13.5" thickBot="1">
      <c r="A82" s="28" t="s">
        <v>12</v>
      </c>
      <c r="B82" s="56" t="s">
        <v>11</v>
      </c>
      <c r="C82" s="28" t="s">
        <v>12</v>
      </c>
      <c r="D82" s="29" t="s">
        <v>12</v>
      </c>
      <c r="E82" s="98">
        <f>SUM(E76:E81)</f>
        <v>27073637</v>
      </c>
      <c r="F82" s="99">
        <f>SUM(F76:F81)</f>
        <v>27062910</v>
      </c>
      <c r="G82" s="98">
        <f>SUM(G76:G81)</f>
        <v>74991</v>
      </c>
      <c r="H82" s="99">
        <f>SUM(H77:H81)</f>
        <v>364150</v>
      </c>
      <c r="I82" s="102">
        <f>SUM(I76:I81)</f>
        <v>89200</v>
      </c>
      <c r="J82" s="31" t="s">
        <v>12</v>
      </c>
      <c r="K82" s="17"/>
      <c r="L82" s="63"/>
    </row>
    <row r="83" spans="1:11" ht="12.75" customHeight="1">
      <c r="A83" s="149">
        <v>11</v>
      </c>
      <c r="B83" s="158" t="s">
        <v>67</v>
      </c>
      <c r="C83" s="135">
        <v>1</v>
      </c>
      <c r="D83" s="139" t="s">
        <v>5</v>
      </c>
      <c r="E83" s="92">
        <v>3324934</v>
      </c>
      <c r="F83" s="91">
        <v>3324934</v>
      </c>
      <c r="G83" s="90">
        <v>13260</v>
      </c>
      <c r="H83" s="143"/>
      <c r="I83" s="92">
        <v>190000</v>
      </c>
      <c r="J83" s="93">
        <v>5529</v>
      </c>
      <c r="K83" s="1"/>
    </row>
    <row r="84" spans="1:11" ht="12.75">
      <c r="A84" s="67"/>
      <c r="B84" s="159" t="s">
        <v>48</v>
      </c>
      <c r="C84" s="136">
        <v>7</v>
      </c>
      <c r="D84" s="140" t="s">
        <v>9</v>
      </c>
      <c r="E84" s="108">
        <v>124861</v>
      </c>
      <c r="F84" s="95">
        <v>111377</v>
      </c>
      <c r="G84" s="126"/>
      <c r="H84" s="144"/>
      <c r="I84" s="108">
        <v>9000</v>
      </c>
      <c r="J84" s="146"/>
      <c r="K84" s="1"/>
    </row>
    <row r="85" spans="1:11" ht="12.75">
      <c r="A85" s="37"/>
      <c r="B85" s="159" t="s">
        <v>49</v>
      </c>
      <c r="C85" s="137">
        <v>8</v>
      </c>
      <c r="D85" s="134" t="s">
        <v>10</v>
      </c>
      <c r="E85" s="108">
        <v>780982</v>
      </c>
      <c r="F85" s="95">
        <v>780982</v>
      </c>
      <c r="G85" s="126"/>
      <c r="H85" s="96"/>
      <c r="I85" s="108"/>
      <c r="J85" s="146"/>
      <c r="K85" s="1"/>
    </row>
    <row r="86" spans="1:11" ht="13.5" thickBot="1">
      <c r="A86" s="68"/>
      <c r="B86" s="160" t="s">
        <v>63</v>
      </c>
      <c r="C86" s="138"/>
      <c r="D86" s="141"/>
      <c r="E86" s="142"/>
      <c r="F86" s="97"/>
      <c r="G86" s="133"/>
      <c r="H86" s="145"/>
      <c r="I86" s="142"/>
      <c r="J86" s="147"/>
      <c r="K86" s="1"/>
    </row>
    <row r="87" spans="1:11" ht="13.5" thickBot="1">
      <c r="A87" s="28" t="s">
        <v>12</v>
      </c>
      <c r="B87" s="30" t="s">
        <v>11</v>
      </c>
      <c r="C87" s="29" t="s">
        <v>12</v>
      </c>
      <c r="D87" s="28" t="s">
        <v>12</v>
      </c>
      <c r="E87" s="98">
        <f>SUM(E83:E85)</f>
        <v>4230777</v>
      </c>
      <c r="F87" s="99">
        <f>SUM(F83:F85)</f>
        <v>4217293</v>
      </c>
      <c r="G87" s="100">
        <f>SUM(G83:G85)</f>
        <v>13260</v>
      </c>
      <c r="H87" s="170" t="s">
        <v>12</v>
      </c>
      <c r="I87" s="100">
        <f>SUM(I83:I85)</f>
        <v>199000</v>
      </c>
      <c r="J87" s="102">
        <f>SUM(J83:J85)</f>
        <v>5529</v>
      </c>
      <c r="K87" s="1"/>
    </row>
    <row r="88" spans="1:20" ht="12.75">
      <c r="A88" s="18">
        <v>12</v>
      </c>
      <c r="B88" s="32" t="s">
        <v>30</v>
      </c>
      <c r="C88" s="18">
        <v>0</v>
      </c>
      <c r="D88" s="17" t="s">
        <v>31</v>
      </c>
      <c r="E88" s="92">
        <v>107528564</v>
      </c>
      <c r="F88" s="81">
        <v>109570630</v>
      </c>
      <c r="G88" s="169">
        <v>312480</v>
      </c>
      <c r="H88" s="75">
        <v>1346629</v>
      </c>
      <c r="I88" s="79">
        <v>655000</v>
      </c>
      <c r="J88" s="26"/>
      <c r="K88" s="132"/>
      <c r="L88" s="62"/>
      <c r="M88" s="62"/>
      <c r="N88" s="62"/>
      <c r="O88" s="62"/>
      <c r="P88" s="62"/>
      <c r="Q88" s="62"/>
      <c r="R88" s="62"/>
      <c r="S88" s="62"/>
      <c r="T88" s="62"/>
    </row>
    <row r="89" spans="1:20" ht="12.75">
      <c r="A89" s="15"/>
      <c r="B89" s="17"/>
      <c r="C89" s="18">
        <v>1</v>
      </c>
      <c r="D89" s="17" t="s">
        <v>5</v>
      </c>
      <c r="E89" s="80">
        <v>19178979</v>
      </c>
      <c r="F89" s="81">
        <v>19879689</v>
      </c>
      <c r="G89" s="74">
        <v>35016</v>
      </c>
      <c r="H89" s="75">
        <v>500000</v>
      </c>
      <c r="I89" s="161">
        <v>1100000</v>
      </c>
      <c r="J89" s="26"/>
      <c r="K89" s="132"/>
      <c r="L89" s="62"/>
      <c r="M89" s="62"/>
      <c r="N89" s="62"/>
      <c r="O89" s="62"/>
      <c r="P89" s="62"/>
      <c r="Q89" s="62"/>
      <c r="R89" s="62"/>
      <c r="S89" s="62"/>
      <c r="T89" s="62"/>
    </row>
    <row r="90" spans="1:11" ht="12.75">
      <c r="A90" s="15"/>
      <c r="B90" s="17"/>
      <c r="C90" s="18">
        <v>2</v>
      </c>
      <c r="D90" s="17" t="s">
        <v>6</v>
      </c>
      <c r="E90" s="80">
        <v>33486465</v>
      </c>
      <c r="F90" s="81">
        <v>33543029</v>
      </c>
      <c r="G90" s="74">
        <v>1380411</v>
      </c>
      <c r="H90" s="75">
        <v>330000</v>
      </c>
      <c r="I90" s="161">
        <v>23821450</v>
      </c>
      <c r="J90" s="26"/>
      <c r="K90" s="132"/>
    </row>
    <row r="91" spans="1:20" ht="12.75">
      <c r="A91" s="15"/>
      <c r="B91" s="17"/>
      <c r="C91" s="18" t="s">
        <v>29</v>
      </c>
      <c r="D91" s="17" t="s">
        <v>26</v>
      </c>
      <c r="E91" s="80">
        <v>2346386</v>
      </c>
      <c r="F91" s="81">
        <v>2409807</v>
      </c>
      <c r="G91" s="16"/>
      <c r="H91" s="13"/>
      <c r="I91" s="161">
        <v>110000</v>
      </c>
      <c r="J91" s="26"/>
      <c r="K91" s="132"/>
      <c r="L91" s="63"/>
      <c r="M91" s="32"/>
      <c r="N91" s="32"/>
      <c r="O91" s="32"/>
      <c r="P91" s="64"/>
      <c r="Q91" s="32"/>
      <c r="R91" s="32"/>
      <c r="S91" s="32"/>
      <c r="T91" s="36"/>
    </row>
    <row r="92" spans="1:11" ht="12.75">
      <c r="A92" s="15"/>
      <c r="B92" s="17"/>
      <c r="C92" s="18">
        <v>7</v>
      </c>
      <c r="D92" s="17" t="s">
        <v>9</v>
      </c>
      <c r="E92" s="80">
        <v>119793</v>
      </c>
      <c r="F92" s="81">
        <v>119793</v>
      </c>
      <c r="G92" s="16"/>
      <c r="H92" s="13"/>
      <c r="I92" s="161">
        <v>90000</v>
      </c>
      <c r="J92" s="26"/>
      <c r="K92" s="132"/>
    </row>
    <row r="93" spans="1:11" ht="13.5" thickBot="1">
      <c r="A93" s="15"/>
      <c r="B93" s="17"/>
      <c r="C93" s="18">
        <v>8</v>
      </c>
      <c r="D93" s="17" t="s">
        <v>10</v>
      </c>
      <c r="E93" s="80">
        <v>137374</v>
      </c>
      <c r="F93" s="81">
        <v>146715</v>
      </c>
      <c r="G93" s="21"/>
      <c r="H93" s="13"/>
      <c r="I93" s="151"/>
      <c r="J93" s="26"/>
      <c r="K93" s="132"/>
    </row>
    <row r="94" spans="1:11" ht="13.5" thickBot="1">
      <c r="A94" s="28" t="s">
        <v>12</v>
      </c>
      <c r="B94" s="23" t="s">
        <v>11</v>
      </c>
      <c r="C94" s="24" t="s">
        <v>12</v>
      </c>
      <c r="D94" s="9" t="s">
        <v>12</v>
      </c>
      <c r="E94" s="87">
        <f>SUM(E88:E93)</f>
        <v>162797561</v>
      </c>
      <c r="F94" s="88">
        <f>SUM(F88:F93)</f>
        <v>165669663</v>
      </c>
      <c r="G94" s="168">
        <f>SUM(G88:G93)</f>
        <v>1727907</v>
      </c>
      <c r="H94" s="88">
        <f>SUM(H88:H93)</f>
        <v>2176629</v>
      </c>
      <c r="I94" s="115">
        <f>SUM(I88:I93)</f>
        <v>25776450</v>
      </c>
      <c r="J94" s="31" t="s">
        <v>12</v>
      </c>
      <c r="K94" s="1"/>
    </row>
    <row r="95" spans="1:255" ht="18.75" customHeight="1" thickBot="1">
      <c r="A95" s="148">
        <v>13</v>
      </c>
      <c r="B95" s="153" t="s">
        <v>32</v>
      </c>
      <c r="C95" s="154"/>
      <c r="D95" s="43">
        <v>50567</v>
      </c>
      <c r="E95" s="116">
        <v>50567000</v>
      </c>
      <c r="F95" s="81">
        <v>50567000</v>
      </c>
      <c r="G95" s="125"/>
      <c r="H95" s="38"/>
      <c r="I95" s="32"/>
      <c r="J95" s="37"/>
      <c r="K95" s="1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2"/>
      <c r="FK95" s="62"/>
      <c r="FL95" s="62"/>
      <c r="FM95" s="62"/>
      <c r="FN95" s="62"/>
      <c r="FO95" s="62"/>
      <c r="FP95" s="62"/>
      <c r="FQ95" s="62"/>
      <c r="FR95" s="62"/>
      <c r="FS95" s="62"/>
      <c r="FT95" s="62"/>
      <c r="FU95" s="62"/>
      <c r="FV95" s="62"/>
      <c r="FW95" s="62"/>
      <c r="FX95" s="62"/>
      <c r="FY95" s="62"/>
      <c r="FZ95" s="62"/>
      <c r="GA95" s="62"/>
      <c r="GB95" s="62"/>
      <c r="GC95" s="62"/>
      <c r="GD95" s="62"/>
      <c r="GE95" s="62"/>
      <c r="GF95" s="62"/>
      <c r="GG95" s="62"/>
      <c r="GH95" s="62"/>
      <c r="GI95" s="62"/>
      <c r="GJ95" s="62"/>
      <c r="GK95" s="62"/>
      <c r="GL95" s="62"/>
      <c r="GM95" s="62"/>
      <c r="GN95" s="62"/>
      <c r="GO95" s="62"/>
      <c r="GP95" s="62"/>
      <c r="GQ95" s="62"/>
      <c r="GR95" s="62"/>
      <c r="GS95" s="62"/>
      <c r="GT95" s="62"/>
      <c r="GU95" s="62"/>
      <c r="GV95" s="62"/>
      <c r="GW95" s="62"/>
      <c r="GX95" s="62"/>
      <c r="GY95" s="62"/>
      <c r="GZ95" s="62"/>
      <c r="HA95" s="62"/>
      <c r="HB95" s="62"/>
      <c r="HC95" s="62"/>
      <c r="HD95" s="62"/>
      <c r="HE95" s="62"/>
      <c r="HF95" s="62"/>
      <c r="HG95" s="62"/>
      <c r="HH95" s="62"/>
      <c r="HI95" s="62"/>
      <c r="HJ95" s="62"/>
      <c r="HK95" s="62"/>
      <c r="HL95" s="62"/>
      <c r="HM95" s="62"/>
      <c r="HN95" s="62"/>
      <c r="HO95" s="62"/>
      <c r="HP95" s="62"/>
      <c r="HQ95" s="62"/>
      <c r="HR95" s="62"/>
      <c r="HS95" s="62"/>
      <c r="HT95" s="62"/>
      <c r="HU95" s="62"/>
      <c r="HV95" s="62"/>
      <c r="HW95" s="62"/>
      <c r="HX95" s="62"/>
      <c r="HY95" s="62"/>
      <c r="HZ95" s="62"/>
      <c r="IA95" s="62"/>
      <c r="IB95" s="62"/>
      <c r="IC95" s="62"/>
      <c r="ID95" s="62"/>
      <c r="IE95" s="62"/>
      <c r="IF95" s="62"/>
      <c r="IG95" s="62"/>
      <c r="IH95" s="62"/>
      <c r="II95" s="62"/>
      <c r="IJ95" s="62"/>
      <c r="IK95" s="62"/>
      <c r="IL95" s="62"/>
      <c r="IM95" s="62"/>
      <c r="IN95" s="62"/>
      <c r="IO95" s="62"/>
      <c r="IP95" s="62"/>
      <c r="IQ95" s="62"/>
      <c r="IR95" s="62"/>
      <c r="IS95" s="62"/>
      <c r="IT95" s="62"/>
      <c r="IU95" s="62"/>
    </row>
    <row r="96" spans="1:11" ht="13.5" thickBot="1">
      <c r="A96" s="28" t="s">
        <v>12</v>
      </c>
      <c r="B96" s="30" t="s">
        <v>11</v>
      </c>
      <c r="C96" s="33" t="s">
        <v>12</v>
      </c>
      <c r="D96" s="28" t="s">
        <v>12</v>
      </c>
      <c r="E96" s="100">
        <f>SUM(E95)</f>
        <v>50567000</v>
      </c>
      <c r="F96" s="99">
        <f>SUM(F95)</f>
        <v>50567000</v>
      </c>
      <c r="G96" s="171" t="s">
        <v>12</v>
      </c>
      <c r="H96" s="172" t="s">
        <v>12</v>
      </c>
      <c r="I96" s="171" t="s">
        <v>12</v>
      </c>
      <c r="J96" s="173" t="s">
        <v>12</v>
      </c>
      <c r="K96" s="1"/>
    </row>
    <row r="97" spans="1:11" ht="18.75" customHeight="1" thickBot="1">
      <c r="A97" s="148">
        <v>14</v>
      </c>
      <c r="B97" s="153" t="s">
        <v>33</v>
      </c>
      <c r="C97" s="36"/>
      <c r="D97" s="37">
        <v>44000</v>
      </c>
      <c r="E97" s="116">
        <v>22000000</v>
      </c>
      <c r="F97" s="81">
        <v>22000000</v>
      </c>
      <c r="G97" s="174"/>
      <c r="H97" s="175"/>
      <c r="I97" s="174"/>
      <c r="J97" s="176"/>
      <c r="K97" s="1"/>
    </row>
    <row r="98" spans="1:11" ht="13.5" thickBot="1">
      <c r="A98" s="28" t="s">
        <v>12</v>
      </c>
      <c r="B98" s="30" t="s">
        <v>11</v>
      </c>
      <c r="C98" s="29" t="s">
        <v>12</v>
      </c>
      <c r="D98" s="28" t="s">
        <v>12</v>
      </c>
      <c r="E98" s="98">
        <f>SUM(E97)</f>
        <v>22000000</v>
      </c>
      <c r="F98" s="99">
        <f>SUM(F97)</f>
        <v>22000000</v>
      </c>
      <c r="G98" s="171" t="s">
        <v>12</v>
      </c>
      <c r="H98" s="172" t="s">
        <v>12</v>
      </c>
      <c r="I98" s="171" t="s">
        <v>12</v>
      </c>
      <c r="J98" s="173" t="s">
        <v>12</v>
      </c>
      <c r="K98" s="1"/>
    </row>
    <row r="99" spans="1:255" ht="18.75" customHeight="1" thickBot="1">
      <c r="A99" s="148">
        <v>15</v>
      </c>
      <c r="B99" s="153" t="s">
        <v>68</v>
      </c>
      <c r="C99" s="154"/>
      <c r="D99" s="43">
        <v>150</v>
      </c>
      <c r="E99" s="116">
        <v>15000</v>
      </c>
      <c r="F99" s="81">
        <v>15000</v>
      </c>
      <c r="G99" s="177"/>
      <c r="H99" s="178"/>
      <c r="I99" s="66"/>
      <c r="J99" s="176"/>
      <c r="K99" s="1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2"/>
      <c r="FK99" s="62"/>
      <c r="FL99" s="62"/>
      <c r="FM99" s="62"/>
      <c r="FN99" s="62"/>
      <c r="FO99" s="62"/>
      <c r="FP99" s="62"/>
      <c r="FQ99" s="62"/>
      <c r="FR99" s="62"/>
      <c r="FS99" s="62"/>
      <c r="FT99" s="62"/>
      <c r="FU99" s="62"/>
      <c r="FV99" s="62"/>
      <c r="FW99" s="62"/>
      <c r="FX99" s="62"/>
      <c r="FY99" s="62"/>
      <c r="FZ99" s="62"/>
      <c r="GA99" s="62"/>
      <c r="GB99" s="62"/>
      <c r="GC99" s="62"/>
      <c r="GD99" s="62"/>
      <c r="GE99" s="62"/>
      <c r="GF99" s="62"/>
      <c r="GG99" s="62"/>
      <c r="GH99" s="62"/>
      <c r="GI99" s="62"/>
      <c r="GJ99" s="62"/>
      <c r="GK99" s="62"/>
      <c r="GL99" s="62"/>
      <c r="GM99" s="62"/>
      <c r="GN99" s="62"/>
      <c r="GO99" s="62"/>
      <c r="GP99" s="62"/>
      <c r="GQ99" s="62"/>
      <c r="GR99" s="62"/>
      <c r="GS99" s="62"/>
      <c r="GT99" s="62"/>
      <c r="GU99" s="62"/>
      <c r="GV99" s="62"/>
      <c r="GW99" s="62"/>
      <c r="GX99" s="62"/>
      <c r="GY99" s="62"/>
      <c r="GZ99" s="62"/>
      <c r="HA99" s="62"/>
      <c r="HB99" s="62"/>
      <c r="HC99" s="62"/>
      <c r="HD99" s="62"/>
      <c r="HE99" s="62"/>
      <c r="HF99" s="62"/>
      <c r="HG99" s="62"/>
      <c r="HH99" s="62"/>
      <c r="HI99" s="62"/>
      <c r="HJ99" s="62"/>
      <c r="HK99" s="62"/>
      <c r="HL99" s="62"/>
      <c r="HM99" s="62"/>
      <c r="HN99" s="62"/>
      <c r="HO99" s="62"/>
      <c r="HP99" s="62"/>
      <c r="HQ99" s="62"/>
      <c r="HR99" s="62"/>
      <c r="HS99" s="62"/>
      <c r="HT99" s="62"/>
      <c r="HU99" s="62"/>
      <c r="HV99" s="62"/>
      <c r="HW99" s="62"/>
      <c r="HX99" s="62"/>
      <c r="HY99" s="62"/>
      <c r="HZ99" s="62"/>
      <c r="IA99" s="62"/>
      <c r="IB99" s="62"/>
      <c r="IC99" s="62"/>
      <c r="ID99" s="62"/>
      <c r="IE99" s="62"/>
      <c r="IF99" s="62"/>
      <c r="IG99" s="62"/>
      <c r="IH99" s="62"/>
      <c r="II99" s="62"/>
      <c r="IJ99" s="62"/>
      <c r="IK99" s="62"/>
      <c r="IL99" s="62"/>
      <c r="IM99" s="62"/>
      <c r="IN99" s="62"/>
      <c r="IO99" s="62"/>
      <c r="IP99" s="62"/>
      <c r="IQ99" s="62"/>
      <c r="IR99" s="62"/>
      <c r="IS99" s="62"/>
      <c r="IT99" s="62"/>
      <c r="IU99" s="62"/>
    </row>
    <row r="100" spans="1:11" ht="13.5" thickBot="1">
      <c r="A100" s="28" t="s">
        <v>12</v>
      </c>
      <c r="B100" s="30" t="s">
        <v>11</v>
      </c>
      <c r="C100" s="33" t="s">
        <v>12</v>
      </c>
      <c r="D100" s="28" t="s">
        <v>12</v>
      </c>
      <c r="E100" s="100">
        <f>SUM(E99)</f>
        <v>15000</v>
      </c>
      <c r="F100" s="99">
        <f>SUM(F99)</f>
        <v>15000</v>
      </c>
      <c r="G100" s="171" t="s">
        <v>12</v>
      </c>
      <c r="H100" s="172" t="s">
        <v>12</v>
      </c>
      <c r="I100" s="171" t="s">
        <v>12</v>
      </c>
      <c r="J100" s="173" t="s">
        <v>12</v>
      </c>
      <c r="K100" s="1"/>
    </row>
    <row r="101" spans="1:11" ht="18.75" customHeight="1" thickBot="1">
      <c r="A101" s="148">
        <v>16</v>
      </c>
      <c r="B101" s="153" t="s">
        <v>69</v>
      </c>
      <c r="C101" s="36"/>
      <c r="D101" s="37">
        <v>4</v>
      </c>
      <c r="E101" s="116">
        <v>2000</v>
      </c>
      <c r="F101" s="81">
        <v>2000</v>
      </c>
      <c r="G101" s="174"/>
      <c r="H101" s="175"/>
      <c r="I101" s="174"/>
      <c r="J101" s="176"/>
      <c r="K101" s="1"/>
    </row>
    <row r="102" spans="1:11" ht="13.5" thickBot="1">
      <c r="A102" s="28" t="s">
        <v>12</v>
      </c>
      <c r="B102" s="30" t="s">
        <v>11</v>
      </c>
      <c r="C102" s="29" t="s">
        <v>12</v>
      </c>
      <c r="D102" s="28" t="s">
        <v>12</v>
      </c>
      <c r="E102" s="98">
        <f>SUM(E101)</f>
        <v>2000</v>
      </c>
      <c r="F102" s="99">
        <f>SUM(F101)</f>
        <v>2000</v>
      </c>
      <c r="G102" s="171" t="s">
        <v>12</v>
      </c>
      <c r="H102" s="172" t="s">
        <v>12</v>
      </c>
      <c r="I102" s="171" t="s">
        <v>12</v>
      </c>
      <c r="J102" s="173" t="s">
        <v>12</v>
      </c>
      <c r="K102" s="1"/>
    </row>
    <row r="103" spans="1:11" ht="25.5" customHeight="1" thickBot="1">
      <c r="A103" s="203" t="s">
        <v>50</v>
      </c>
      <c r="B103" s="204"/>
      <c r="C103" s="204"/>
      <c r="D103" s="205"/>
      <c r="E103" s="118">
        <f aca="true" t="shared" si="1" ref="E103:J103">SUM(E21,E29,E36,E40,E46,E50,E58,E69,E75,E82,E87,E94,E96,E98,E100,E102)</f>
        <v>338120773</v>
      </c>
      <c r="F103" s="119">
        <f t="shared" si="1"/>
        <v>341768598</v>
      </c>
      <c r="G103" s="118">
        <f t="shared" si="1"/>
        <v>10410476</v>
      </c>
      <c r="H103" s="119">
        <f t="shared" si="1"/>
        <v>13769122</v>
      </c>
      <c r="I103" s="179">
        <f t="shared" si="1"/>
        <v>46491028</v>
      </c>
      <c r="J103" s="179">
        <f t="shared" si="1"/>
        <v>2045376</v>
      </c>
      <c r="K103" s="1"/>
    </row>
    <row r="104" spans="1:11" ht="12.75" customHeight="1">
      <c r="A104" s="180"/>
      <c r="B104" s="180"/>
      <c r="C104" s="180"/>
      <c r="D104" s="180"/>
      <c r="E104" s="181"/>
      <c r="F104" s="181"/>
      <c r="G104" s="200" t="s">
        <v>72</v>
      </c>
      <c r="H104" s="201"/>
      <c r="I104" s="202"/>
      <c r="J104" s="181"/>
      <c r="K104" s="17"/>
    </row>
    <row r="105" spans="7:11" ht="12.75">
      <c r="G105" s="187" t="s">
        <v>70</v>
      </c>
      <c r="H105" s="186"/>
      <c r="I105" s="188">
        <f>SUM(I21,I22:I26,I36,I37,I39,I46,I49,I51:I54,I56:I57,I70,I87,I88)</f>
        <v>18283678</v>
      </c>
      <c r="K105" s="182"/>
    </row>
    <row r="106" spans="7:11" ht="12.75">
      <c r="G106" s="189" t="s">
        <v>71</v>
      </c>
      <c r="H106" s="186"/>
      <c r="I106" s="190">
        <f>SUM(I27,I38,I48,I55,I64,I71,I77,I89:I92)</f>
        <v>28207350</v>
      </c>
      <c r="K106" s="183"/>
    </row>
    <row r="118" spans="1:7" ht="12.75">
      <c r="A118" s="17"/>
      <c r="B118" s="32"/>
      <c r="D118" s="14"/>
      <c r="E118" s="1"/>
      <c r="F118" s="1"/>
      <c r="G118" s="1"/>
    </row>
    <row r="119" spans="1:7" ht="12.75">
      <c r="A119" s="32"/>
      <c r="B119" s="32"/>
      <c r="D119" s="130"/>
      <c r="E119" s="1"/>
      <c r="F119" s="1"/>
      <c r="G119" s="1"/>
    </row>
    <row r="120" spans="1:7" ht="12.75">
      <c r="A120" s="17"/>
      <c r="B120" s="32"/>
      <c r="D120" s="130"/>
      <c r="E120" s="1"/>
      <c r="F120" s="1"/>
      <c r="G120" s="1"/>
    </row>
    <row r="121" spans="1:7" ht="12.75">
      <c r="A121" s="17"/>
      <c r="B121" s="32"/>
      <c r="D121" s="130"/>
      <c r="E121" s="1"/>
      <c r="F121" s="1"/>
      <c r="G121" s="1"/>
    </row>
    <row r="122" spans="1:7" ht="12.75">
      <c r="A122" s="17"/>
      <c r="B122" s="125"/>
      <c r="D122" s="130"/>
      <c r="E122" s="1"/>
      <c r="F122" s="1"/>
      <c r="G122" s="1"/>
    </row>
    <row r="123" spans="1:7" ht="12.75">
      <c r="A123" s="17"/>
      <c r="B123" s="125"/>
      <c r="D123" s="130"/>
      <c r="E123" s="1"/>
      <c r="F123" s="1"/>
      <c r="G123" s="1"/>
    </row>
    <row r="124" spans="1:7" ht="12.75">
      <c r="A124" s="17"/>
      <c r="B124" s="125"/>
      <c r="D124" s="130"/>
      <c r="E124" s="1"/>
      <c r="F124" s="1"/>
      <c r="G124" s="1"/>
    </row>
    <row r="125" spans="1:7" ht="12.75">
      <c r="A125" s="32"/>
      <c r="B125" s="125"/>
      <c r="D125" s="122"/>
      <c r="E125" s="1"/>
      <c r="F125" s="1"/>
      <c r="G125" s="1"/>
    </row>
    <row r="126" spans="1:7" ht="12.75">
      <c r="A126" s="17"/>
      <c r="B126" s="32"/>
      <c r="D126" s="130"/>
      <c r="E126" s="1"/>
      <c r="F126" s="1"/>
      <c r="G126" s="1"/>
    </row>
    <row r="127" ht="12.75">
      <c r="D127" s="131"/>
    </row>
  </sheetData>
  <mergeCells count="14">
    <mergeCell ref="G104:I104"/>
    <mergeCell ref="A103:D103"/>
    <mergeCell ref="G12:H12"/>
    <mergeCell ref="E14:J14"/>
    <mergeCell ref="B12:B14"/>
    <mergeCell ref="C12:C14"/>
    <mergeCell ref="D12:D14"/>
    <mergeCell ref="A13:A14"/>
    <mergeCell ref="H4:J4"/>
    <mergeCell ref="A10:J10"/>
    <mergeCell ref="E12:E13"/>
    <mergeCell ref="F12:F13"/>
    <mergeCell ref="I12:I13"/>
    <mergeCell ref="J12:J13"/>
  </mergeCells>
  <printOptions/>
  <pageMargins left="0.1968503937007874" right="0.2362204724409449" top="0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9" sqref="D1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Łomży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Finansowy</dc:creator>
  <cp:keywords/>
  <dc:description/>
  <cp:lastModifiedBy>x</cp:lastModifiedBy>
  <cp:lastPrinted>2003-12-11T19:05:51Z</cp:lastPrinted>
  <dcterms:created xsi:type="dcterms:W3CDTF">2002-11-19T15:32:04Z</dcterms:created>
  <dcterms:modified xsi:type="dcterms:W3CDTF">2004-05-13T06:51:45Z</dcterms:modified>
  <cp:category/>
  <cp:version/>
  <cp:contentType/>
  <cp:contentStatus/>
</cp:coreProperties>
</file>